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08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Volumes/WorkRoom/File中継/地域　年表2025/"/>
    </mc:Choice>
  </mc:AlternateContent>
  <xr:revisionPtr revIDLastSave="0" documentId="13_ncr:1_{C3318D4E-0901-FE4E-AA80-278131C6A320}" xr6:coauthVersionLast="47" xr6:coauthVersionMax="47" xr10:uidLastSave="{00000000-0000-0000-0000-000000000000}"/>
  <bookViews>
    <workbookView xWindow="8560" yWindow="1600" windowWidth="50300" windowHeight="32240" tabRatio="500" xr2:uid="{00000000-000D-0000-FFFF-FFFF00000000}"/>
  </bookViews>
  <sheets>
    <sheet name="編集用" sheetId="1" r:id="rId1"/>
    <sheet name="近世" sheetId="5" r:id="rId2"/>
    <sheet name="ロング" sheetId="4" r:id="rId3"/>
    <sheet name="データ写し" sheetId="6" r:id="rId4"/>
  </sheets>
  <definedNames>
    <definedName name="_xlnm.Print_Area" localSheetId="0">編集用!$A$1:$S$60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62" i="6" l="1"/>
  <c r="D62" i="6"/>
  <c r="C62" i="6"/>
  <c r="B62" i="6"/>
  <c r="A62" i="6"/>
  <c r="E61" i="6"/>
  <c r="D61" i="6"/>
  <c r="C61" i="6"/>
  <c r="B61" i="6"/>
  <c r="A61" i="6"/>
  <c r="E60" i="6"/>
  <c r="B60" i="6"/>
  <c r="A60" i="6"/>
  <c r="E59" i="6"/>
  <c r="B59" i="6"/>
  <c r="A59" i="6"/>
  <c r="E58" i="6"/>
  <c r="B58" i="6"/>
  <c r="A58" i="6"/>
  <c r="E57" i="6"/>
  <c r="B57" i="6"/>
  <c r="A57" i="6"/>
  <c r="E56" i="6"/>
  <c r="B56" i="6"/>
  <c r="A56" i="6"/>
  <c r="E55" i="6"/>
  <c r="B55" i="6"/>
  <c r="A55" i="6"/>
  <c r="E54" i="6"/>
  <c r="B54" i="6"/>
  <c r="A54" i="6"/>
  <c r="E53" i="6"/>
  <c r="B53" i="6"/>
  <c r="A53" i="6"/>
  <c r="E52" i="6"/>
  <c r="B52" i="6"/>
  <c r="A52" i="6"/>
  <c r="E51" i="6"/>
  <c r="B51" i="6"/>
  <c r="A51" i="6"/>
  <c r="E50" i="6"/>
  <c r="B50" i="6"/>
  <c r="A50" i="6"/>
  <c r="E49" i="6"/>
  <c r="B49" i="6"/>
  <c r="A49" i="6"/>
  <c r="E48" i="6"/>
  <c r="B48" i="6"/>
  <c r="A48" i="6"/>
  <c r="E47" i="6"/>
  <c r="B47" i="6"/>
  <c r="A47" i="6"/>
  <c r="E46" i="6"/>
  <c r="B46" i="6"/>
  <c r="A46" i="6"/>
  <c r="E45" i="6"/>
  <c r="B45" i="6"/>
  <c r="A45" i="6"/>
  <c r="E44" i="6"/>
  <c r="B44" i="6"/>
  <c r="A44" i="6"/>
  <c r="E43" i="6"/>
  <c r="D43" i="6"/>
  <c r="C43" i="6"/>
  <c r="B43" i="6"/>
  <c r="A43" i="6"/>
  <c r="E42" i="6"/>
  <c r="B42" i="6"/>
  <c r="A42" i="6"/>
  <c r="E41" i="6"/>
  <c r="B41" i="6"/>
  <c r="A41" i="6"/>
  <c r="E40" i="6"/>
  <c r="D40" i="6"/>
  <c r="C40" i="6"/>
  <c r="B40" i="6"/>
  <c r="A40" i="6"/>
  <c r="E39" i="6"/>
  <c r="B39" i="6"/>
  <c r="A39" i="6"/>
  <c r="E38" i="6"/>
  <c r="B38" i="6"/>
  <c r="A38" i="6"/>
  <c r="E37" i="6"/>
  <c r="D37" i="6"/>
  <c r="C37" i="6"/>
  <c r="B37" i="6"/>
  <c r="A37" i="6"/>
  <c r="E36" i="6"/>
  <c r="D36" i="6"/>
  <c r="C36" i="6"/>
  <c r="B36" i="6"/>
  <c r="A36" i="6"/>
  <c r="E35" i="6"/>
  <c r="B35" i="6"/>
  <c r="A35" i="6"/>
  <c r="E34" i="6"/>
  <c r="B34" i="6"/>
  <c r="A34" i="6"/>
  <c r="E33" i="6"/>
  <c r="A33" i="6"/>
  <c r="E32" i="6"/>
  <c r="A32" i="6"/>
  <c r="E31" i="6"/>
  <c r="A31" i="6"/>
  <c r="E30" i="6"/>
  <c r="A30" i="6"/>
  <c r="E29" i="6"/>
  <c r="A29" i="6"/>
  <c r="E28" i="6"/>
  <c r="A28" i="6"/>
  <c r="E27" i="6"/>
  <c r="A27" i="6"/>
  <c r="E26" i="6"/>
  <c r="D26" i="6"/>
  <c r="C26" i="6"/>
  <c r="B26" i="6"/>
  <c r="A26" i="6"/>
  <c r="E25" i="6"/>
  <c r="B25" i="6"/>
  <c r="A25" i="6"/>
  <c r="E24" i="6"/>
  <c r="B24" i="6"/>
  <c r="A24" i="6"/>
  <c r="E23" i="6"/>
  <c r="D23" i="6"/>
  <c r="C23" i="6"/>
  <c r="B23" i="6"/>
  <c r="A23" i="6"/>
  <c r="E22" i="6"/>
  <c r="B22" i="6"/>
  <c r="A22" i="6"/>
  <c r="E21" i="6"/>
  <c r="B21" i="6"/>
  <c r="A21" i="6"/>
  <c r="E20" i="6"/>
  <c r="B20" i="6"/>
  <c r="A20" i="6"/>
  <c r="E19" i="6"/>
  <c r="B19" i="6"/>
  <c r="A19" i="6"/>
  <c r="E18" i="6"/>
  <c r="B18" i="6"/>
  <c r="A18" i="6"/>
  <c r="E17" i="6"/>
  <c r="D17" i="6"/>
  <c r="C17" i="6"/>
  <c r="B17" i="6"/>
  <c r="A17" i="6"/>
  <c r="E16" i="6"/>
  <c r="D16" i="6"/>
  <c r="C16" i="6"/>
  <c r="B16" i="6"/>
  <c r="A16" i="6"/>
  <c r="E15" i="6"/>
  <c r="D15" i="6"/>
  <c r="C15" i="6"/>
  <c r="B15" i="6"/>
  <c r="A15" i="6"/>
  <c r="E14" i="6"/>
  <c r="D14" i="6"/>
  <c r="C14" i="6"/>
  <c r="B14" i="6"/>
  <c r="A14" i="6"/>
  <c r="E13" i="6"/>
  <c r="D13" i="6"/>
  <c r="C13" i="6"/>
  <c r="B13" i="6"/>
  <c r="A13" i="6"/>
  <c r="E12" i="6"/>
  <c r="D12" i="6"/>
  <c r="C12" i="6"/>
  <c r="B12" i="6"/>
  <c r="A12" i="6"/>
  <c r="E11" i="6"/>
  <c r="D11" i="6"/>
  <c r="C11" i="6"/>
  <c r="B11" i="6"/>
  <c r="A11" i="6"/>
  <c r="E10" i="6"/>
  <c r="D10" i="6"/>
  <c r="C10" i="6"/>
  <c r="B10" i="6"/>
  <c r="A10" i="6"/>
  <c r="E9" i="6"/>
  <c r="D9" i="6"/>
  <c r="C9" i="6"/>
  <c r="B9" i="6"/>
  <c r="A9" i="6"/>
  <c r="E8" i="6"/>
  <c r="D8" i="6"/>
  <c r="C8" i="6"/>
  <c r="B8" i="6"/>
  <c r="A8" i="6"/>
  <c r="E7" i="6"/>
  <c r="D7" i="6"/>
  <c r="C7" i="6"/>
  <c r="B7" i="6"/>
  <c r="A7" i="6"/>
  <c r="E6" i="6"/>
  <c r="D6" i="6"/>
  <c r="C6" i="6"/>
  <c r="B6" i="6"/>
  <c r="A6" i="6"/>
  <c r="E5" i="6"/>
  <c r="D5" i="6"/>
  <c r="C5" i="6"/>
  <c r="B5" i="6"/>
  <c r="A5" i="6"/>
  <c r="E4" i="6"/>
  <c r="D4" i="6"/>
  <c r="C4" i="6"/>
  <c r="B4" i="6"/>
  <c r="A4" i="6"/>
  <c r="E3" i="6"/>
  <c r="D3" i="6"/>
  <c r="C3" i="6"/>
  <c r="B3" i="6"/>
  <c r="A3" i="6"/>
  <c r="E2" i="6"/>
  <c r="B2" i="6"/>
  <c r="A2" i="6"/>
  <c r="E1" i="6"/>
  <c r="D1" i="6"/>
  <c r="C1" i="6"/>
  <c r="B1" i="6"/>
  <c r="A1" i="6"/>
  <c r="B27" i="1"/>
  <c r="D34" i="1" s="1"/>
  <c r="C34" i="1" s="1"/>
  <c r="C34" i="6" s="1"/>
  <c r="C26" i="1"/>
  <c r="C23" i="1"/>
  <c r="D14" i="1"/>
  <c r="C14" i="1" s="1"/>
  <c r="C7" i="1"/>
  <c r="C9" i="1"/>
  <c r="C10" i="1"/>
  <c r="C11" i="1"/>
  <c r="C12" i="1"/>
  <c r="C13" i="1"/>
  <c r="C15" i="1"/>
  <c r="C16" i="1"/>
  <c r="C17" i="1"/>
  <c r="B28" i="1"/>
  <c r="B28" i="6" s="1"/>
  <c r="B29" i="1"/>
  <c r="B29" i="6" s="1"/>
  <c r="B30" i="1"/>
  <c r="B30" i="6" s="1"/>
  <c r="B31" i="1"/>
  <c r="B31" i="6" s="1"/>
  <c r="D30" i="1"/>
  <c r="D30" i="6" s="1"/>
  <c r="D29" i="1"/>
  <c r="D29" i="6" s="1"/>
  <c r="D28" i="1"/>
  <c r="D28" i="6" s="1"/>
  <c r="D31" i="1"/>
  <c r="D31" i="6" s="1"/>
  <c r="D33" i="1"/>
  <c r="D33" i="6" s="1"/>
  <c r="B33" i="1"/>
  <c r="B33" i="6" s="1"/>
  <c r="B32" i="1"/>
  <c r="B32" i="6" s="1"/>
  <c r="D32" i="1"/>
  <c r="D32" i="6" s="1"/>
  <c r="D27" i="1"/>
  <c r="D27" i="6" s="1"/>
  <c r="C3" i="1"/>
  <c r="C5" i="1"/>
  <c r="C6" i="1"/>
  <c r="C36" i="1"/>
  <c r="C37" i="1"/>
  <c r="C40" i="1"/>
  <c r="C4" i="1"/>
  <c r="D34" i="6" l="1"/>
  <c r="B27" i="6"/>
  <c r="C28" i="1"/>
  <c r="C28" i="6" s="1"/>
  <c r="C29" i="1"/>
  <c r="C29" i="6" s="1"/>
  <c r="C32" i="1"/>
  <c r="C32" i="6" s="1"/>
  <c r="C31" i="1"/>
  <c r="C31" i="6" s="1"/>
  <c r="C30" i="1"/>
  <c r="C30" i="6" s="1"/>
  <c r="C33" i="1"/>
  <c r="C33" i="6" s="1"/>
  <c r="C27" i="1"/>
  <c r="C27" i="6" s="1"/>
  <c r="D47" i="1"/>
  <c r="D35" i="1"/>
  <c r="D2" i="1"/>
  <c r="D52" i="1"/>
  <c r="D53" i="1"/>
  <c r="D48" i="1"/>
  <c r="D18" i="1"/>
  <c r="D18" i="6" s="1"/>
  <c r="D54" i="1"/>
  <c r="D38" i="1"/>
  <c r="D50" i="1"/>
  <c r="D44" i="1"/>
  <c r="D39" i="1"/>
  <c r="D55" i="1"/>
  <c r="D56" i="1"/>
  <c r="D22" i="1"/>
  <c r="D57" i="1"/>
  <c r="D41" i="1"/>
  <c r="D58" i="1"/>
  <c r="D46" i="1"/>
  <c r="D25" i="1"/>
  <c r="D59" i="1"/>
  <c r="D45" i="1"/>
  <c r="D60" i="1"/>
  <c r="D49" i="1"/>
  <c r="D51" i="1"/>
  <c r="D42" i="1"/>
  <c r="C52" i="1" l="1"/>
  <c r="C52" i="6" s="1"/>
  <c r="D52" i="6"/>
  <c r="C57" i="1"/>
  <c r="C57" i="6" s="1"/>
  <c r="D57" i="6"/>
  <c r="C2" i="1"/>
  <c r="C2" i="6" s="1"/>
  <c r="D2" i="6"/>
  <c r="C42" i="1"/>
  <c r="C42" i="6" s="1"/>
  <c r="D42" i="6"/>
  <c r="C51" i="1"/>
  <c r="C51" i="6" s="1"/>
  <c r="D51" i="6"/>
  <c r="C47" i="1"/>
  <c r="C47" i="6" s="1"/>
  <c r="D47" i="6"/>
  <c r="C38" i="1"/>
  <c r="C38" i="6" s="1"/>
  <c r="D38" i="6"/>
  <c r="C22" i="1"/>
  <c r="C22" i="6" s="1"/>
  <c r="D22" i="6"/>
  <c r="C56" i="1"/>
  <c r="C56" i="6" s="1"/>
  <c r="D56" i="6"/>
  <c r="C55" i="1"/>
  <c r="C55" i="6" s="1"/>
  <c r="D55" i="6"/>
  <c r="C49" i="1"/>
  <c r="C49" i="6" s="1"/>
  <c r="D49" i="6"/>
  <c r="C39" i="1"/>
  <c r="C39" i="6" s="1"/>
  <c r="D39" i="6"/>
  <c r="C60" i="1"/>
  <c r="C60" i="6" s="1"/>
  <c r="D60" i="6"/>
  <c r="C45" i="1"/>
  <c r="C45" i="6" s="1"/>
  <c r="D45" i="6"/>
  <c r="C50" i="1"/>
  <c r="C50" i="6" s="1"/>
  <c r="D50" i="6"/>
  <c r="C59" i="1"/>
  <c r="C59" i="6" s="1"/>
  <c r="D59" i="6"/>
  <c r="C54" i="1"/>
  <c r="C54" i="6" s="1"/>
  <c r="D54" i="6"/>
  <c r="C46" i="1"/>
  <c r="C46" i="6" s="1"/>
  <c r="D46" i="6"/>
  <c r="C35" i="1"/>
  <c r="C35" i="6" s="1"/>
  <c r="D35" i="6"/>
  <c r="C44" i="1"/>
  <c r="C44" i="6" s="1"/>
  <c r="D44" i="6"/>
  <c r="C25" i="1"/>
  <c r="C25" i="6" s="1"/>
  <c r="D25" i="6"/>
  <c r="C58" i="1"/>
  <c r="C58" i="6" s="1"/>
  <c r="D58" i="6"/>
  <c r="C48" i="1"/>
  <c r="C48" i="6" s="1"/>
  <c r="D48" i="6"/>
  <c r="C41" i="1"/>
  <c r="C41" i="6" s="1"/>
  <c r="D41" i="6"/>
  <c r="C53" i="1"/>
  <c r="C53" i="6" s="1"/>
  <c r="D53" i="6"/>
  <c r="C18" i="1"/>
  <c r="C18" i="6" s="1"/>
  <c r="D19" i="1"/>
  <c r="D19" i="6" s="1"/>
  <c r="C19" i="1" l="1"/>
  <c r="C19" i="6" s="1"/>
  <c r="D20" i="1"/>
  <c r="D20" i="6" s="1"/>
  <c r="C20" i="1" l="1"/>
  <c r="C20" i="6" s="1"/>
  <c r="D21" i="1"/>
  <c r="D21" i="6" s="1"/>
  <c r="C21" i="1" l="1"/>
  <c r="C21" i="6" s="1"/>
  <c r="D24" i="1"/>
  <c r="C24" i="1" l="1"/>
  <c r="C24" i="6" s="1"/>
  <c r="D24" i="6"/>
</calcChain>
</file>

<file path=xl/sharedStrings.xml><?xml version="1.0" encoding="utf-8"?>
<sst xmlns="http://schemas.openxmlformats.org/spreadsheetml/2006/main" count="101" uniqueCount="98">
  <si>
    <t>昭和</t>
    <rPh sb="0" eb="2">
      <t>ショウワ</t>
    </rPh>
    <phoneticPr fontId="2"/>
  </si>
  <si>
    <t>大正</t>
    <rPh sb="0" eb="2">
      <t>タイショウ</t>
    </rPh>
    <phoneticPr fontId="2"/>
  </si>
  <si>
    <t>明治</t>
    <rPh sb="0" eb="2">
      <t>メイジ</t>
    </rPh>
    <phoneticPr fontId="2"/>
  </si>
  <si>
    <t>項目</t>
    <rPh sb="0" eb="2">
      <t>コウモク</t>
    </rPh>
    <phoneticPr fontId="2"/>
  </si>
  <si>
    <t>開始年</t>
    <rPh sb="0" eb="3">
      <t>カイシネン</t>
    </rPh>
    <phoneticPr fontId="2"/>
  </si>
  <si>
    <t>終了年</t>
    <rPh sb="0" eb="3">
      <t>シュウリョウネン</t>
    </rPh>
    <phoneticPr fontId="2"/>
  </si>
  <si>
    <t>期間</t>
    <rPh sb="0" eb="2">
      <t>キカン</t>
    </rPh>
    <phoneticPr fontId="2"/>
  </si>
  <si>
    <t>平成</t>
    <rPh sb="0" eb="2">
      <t>ヘイセイ</t>
    </rPh>
    <phoneticPr fontId="2"/>
  </si>
  <si>
    <t>吹田市</t>
    <rPh sb="0" eb="3">
      <t>スイタシ</t>
    </rPh>
    <phoneticPr fontId="2"/>
  </si>
  <si>
    <t>今年</t>
    <rPh sb="0" eb="2">
      <t>コトシ</t>
    </rPh>
    <phoneticPr fontId="2"/>
  </si>
  <si>
    <t>満75歳</t>
    <rPh sb="0" eb="1">
      <t>マン</t>
    </rPh>
    <rPh sb="3" eb="4">
      <t>サイ</t>
    </rPh>
    <phoneticPr fontId="2"/>
  </si>
  <si>
    <t>満90歳</t>
    <rPh sb="0" eb="1">
      <t>マン</t>
    </rPh>
    <rPh sb="3" eb="4">
      <t>サイ</t>
    </rPh>
    <phoneticPr fontId="2"/>
  </si>
  <si>
    <t>満50歳</t>
    <rPh sb="0" eb="1">
      <t>マン</t>
    </rPh>
    <rPh sb="3" eb="4">
      <t>サイ</t>
    </rPh>
    <phoneticPr fontId="2"/>
  </si>
  <si>
    <t>満40歳</t>
    <rPh sb="0" eb="1">
      <t>マン</t>
    </rPh>
    <rPh sb="3" eb="4">
      <t>サイ</t>
    </rPh>
    <phoneticPr fontId="2"/>
  </si>
  <si>
    <t>満30歳</t>
    <rPh sb="0" eb="1">
      <t>マン</t>
    </rPh>
    <rPh sb="3" eb="4">
      <t>サイ</t>
    </rPh>
    <phoneticPr fontId="2"/>
  </si>
  <si>
    <t>満20歳</t>
    <rPh sb="0" eb="1">
      <t>マン</t>
    </rPh>
    <rPh sb="3" eb="4">
      <t>サイ</t>
    </rPh>
    <phoneticPr fontId="2"/>
  </si>
  <si>
    <t>第一次世界大戦</t>
    <rPh sb="0" eb="7">
      <t>ダイイチジセカイタイセン</t>
    </rPh>
    <phoneticPr fontId="2"/>
  </si>
  <si>
    <t>第二次世界大戦</t>
    <rPh sb="0" eb="7">
      <t>ダイニジセカイタイセン</t>
    </rPh>
    <phoneticPr fontId="2"/>
  </si>
  <si>
    <t>太平洋戦争</t>
    <rPh sb="0" eb="5">
      <t>タイヘイヨウセンソウ</t>
    </rPh>
    <phoneticPr fontId="2"/>
  </si>
  <si>
    <t>江戸時代</t>
    <rPh sb="0" eb="4">
      <t>エドジダイ</t>
    </rPh>
    <phoneticPr fontId="2"/>
  </si>
  <si>
    <t>佐井寺村</t>
    <rPh sb="0" eb="4">
      <t>サイデラムラ</t>
    </rPh>
    <phoneticPr fontId="2"/>
  </si>
  <si>
    <t>片山村</t>
    <rPh sb="0" eb="3">
      <t>カタヤマムラ</t>
    </rPh>
    <phoneticPr fontId="2"/>
  </si>
  <si>
    <t>佐山尋常小学校</t>
    <rPh sb="0" eb="7">
      <t>サヤマジンジョウショウガッコウ</t>
    </rPh>
    <phoneticPr fontId="2"/>
  </si>
  <si>
    <t>千里尋常小学校</t>
    <rPh sb="0" eb="7">
      <t>センリジンジョウショウガッコウ</t>
    </rPh>
    <phoneticPr fontId="2"/>
  </si>
  <si>
    <t>千里第三小学校</t>
    <rPh sb="0" eb="7">
      <t>センリダイサンショウガッコウ</t>
    </rPh>
    <phoneticPr fontId="2"/>
  </si>
  <si>
    <t>千里新田小学校</t>
    <rPh sb="0" eb="7">
      <t>センリシンデンショウガッコウ</t>
    </rPh>
    <phoneticPr fontId="2"/>
  </si>
  <si>
    <t>南千里中学</t>
    <rPh sb="0" eb="5">
      <t>ミナミセンリチュウガク</t>
    </rPh>
    <phoneticPr fontId="2"/>
  </si>
  <si>
    <t>下新田村</t>
    <rPh sb="0" eb="4">
      <t>シモシンデンムラ</t>
    </rPh>
    <phoneticPr fontId="2"/>
  </si>
  <si>
    <t>吹田市春日</t>
    <rPh sb="0" eb="3">
      <t>スイタシ</t>
    </rPh>
    <rPh sb="3" eb="5">
      <t>カスガチョウ</t>
    </rPh>
    <phoneticPr fontId="2"/>
  </si>
  <si>
    <t>最初２年間は吹田第一小学校借用。1955年豊津中学分離</t>
    <rPh sb="0" eb="2">
      <t>サイショ</t>
    </rPh>
    <rPh sb="3" eb="5">
      <t>ネンカン</t>
    </rPh>
    <rPh sb="6" eb="13">
      <t>スイタダイイチショウガッコウ</t>
    </rPh>
    <rPh sb="13" eb="15">
      <t>シャクヨウ</t>
    </rPh>
    <rPh sb="20" eb="21">
      <t>ネン</t>
    </rPh>
    <rPh sb="21" eb="25">
      <t>トヨツチュウガク</t>
    </rPh>
    <rPh sb="25" eb="27">
      <t>ブンリ</t>
    </rPh>
    <phoneticPr fontId="2"/>
  </si>
  <si>
    <t>吹田第一中学校（千里山西6丁目</t>
    <rPh sb="0" eb="7">
      <t>スイタダイイチチュウガッコウ</t>
    </rPh>
    <rPh sb="8" eb="11">
      <t>センリヤマ</t>
    </rPh>
    <rPh sb="11" eb="12">
      <t>ニシ</t>
    </rPh>
    <rPh sb="13" eb="15">
      <t>チョウメ</t>
    </rPh>
    <phoneticPr fontId="2"/>
  </si>
  <si>
    <t>吹田第一中学校（千里山西2丁目</t>
    <rPh sb="0" eb="7">
      <t>スイタダイイチチュウガッコウ</t>
    </rPh>
    <rPh sb="8" eb="11">
      <t>センリヤマ</t>
    </rPh>
    <rPh sb="11" eb="12">
      <t>ニシ</t>
    </rPh>
    <rPh sb="13" eb="15">
      <t>チョウメ</t>
    </rPh>
    <phoneticPr fontId="2"/>
  </si>
  <si>
    <t>千二から分立</t>
    <rPh sb="0" eb="2">
      <t>センニ</t>
    </rPh>
    <rPh sb="4" eb="6">
      <t>ブンリツ</t>
    </rPh>
    <phoneticPr fontId="2"/>
  </si>
  <si>
    <t>桃山台小学校</t>
    <rPh sb="0" eb="6">
      <t>モモヤマダイショウガッコウ</t>
    </rPh>
    <phoneticPr fontId="2"/>
  </si>
  <si>
    <t>千里新田・桃山台小学校と千三の一部で開校。2016年から桃小が竹見台中学校区に移行完了。一部旧千新地区は選択可</t>
    <rPh sb="0" eb="4">
      <t>センリシンデン</t>
    </rPh>
    <rPh sb="5" eb="8">
      <t>モモヤマダイ</t>
    </rPh>
    <rPh sb="8" eb="11">
      <t>ショウガッコウ</t>
    </rPh>
    <rPh sb="12" eb="14">
      <t>センサン</t>
    </rPh>
    <rPh sb="15" eb="17">
      <t>イチブ</t>
    </rPh>
    <rPh sb="18" eb="20">
      <t>カイコウ</t>
    </rPh>
    <rPh sb="25" eb="26">
      <t>ネン</t>
    </rPh>
    <rPh sb="28" eb="30">
      <t>モモショウ</t>
    </rPh>
    <rPh sb="31" eb="38">
      <t>タケミダイチュウガクコウク</t>
    </rPh>
    <rPh sb="39" eb="43">
      <t>イコウカンリョウ</t>
    </rPh>
    <rPh sb="44" eb="46">
      <t>イチブ</t>
    </rPh>
    <rPh sb="46" eb="47">
      <t>キュウ</t>
    </rPh>
    <rPh sb="47" eb="51">
      <t>センシンチク</t>
    </rPh>
    <rPh sb="52" eb="54">
      <t>センタクセイ</t>
    </rPh>
    <rPh sb="54" eb="55">
      <t>カ</t>
    </rPh>
    <phoneticPr fontId="2"/>
  </si>
  <si>
    <t>千里村(ちさとむら</t>
    <rPh sb="0" eb="3">
      <t>チサトムラ</t>
    </rPh>
    <phoneticPr fontId="2"/>
  </si>
  <si>
    <t>関西大学</t>
    <rPh sb="0" eb="4">
      <t>カンサイダイガク</t>
    </rPh>
    <phoneticPr fontId="2"/>
  </si>
  <si>
    <t>昭和15年吹田市に合併</t>
    <rPh sb="0" eb="2">
      <t>ショウワ</t>
    </rPh>
    <rPh sb="4" eb="5">
      <t>ネン</t>
    </rPh>
    <rPh sb="5" eb="8">
      <t>スイタシ</t>
    </rPh>
    <rPh sb="9" eb="11">
      <t>ガッペイ</t>
    </rPh>
    <phoneticPr fontId="2"/>
  </si>
  <si>
    <t>大正11年改名と翌年千里山分教場を関大教室など借りて開校</t>
    <rPh sb="0" eb="2">
      <t>タイショウ</t>
    </rPh>
    <rPh sb="4" eb="5">
      <t>ネン</t>
    </rPh>
    <rPh sb="5" eb="7">
      <t>カイメイ</t>
    </rPh>
    <rPh sb="8" eb="10">
      <t>ヨクネン</t>
    </rPh>
    <rPh sb="10" eb="13">
      <t>センリヤマブンコウ</t>
    </rPh>
    <rPh sb="13" eb="16">
      <t>ブンキョウジョウ</t>
    </rPh>
    <rPh sb="17" eb="19">
      <t>カンダイ</t>
    </rPh>
    <rPh sb="19" eb="21">
      <t>キョウシツ</t>
    </rPh>
    <rPh sb="23" eb="24">
      <t>カ</t>
    </rPh>
    <rPh sb="26" eb="28">
      <t>カイコウ</t>
    </rPh>
    <phoneticPr fontId="2"/>
  </si>
  <si>
    <t>明治６年片山８年佐井寺に開校</t>
    <rPh sb="0" eb="2">
      <t>メイジ</t>
    </rPh>
    <rPh sb="3" eb="4">
      <t>ネン</t>
    </rPh>
    <rPh sb="4" eb="6">
      <t>カタヤマ</t>
    </rPh>
    <rPh sb="7" eb="8">
      <t>ネン</t>
    </rPh>
    <rPh sb="8" eb="11">
      <t>サイデラ</t>
    </rPh>
    <rPh sb="12" eb="14">
      <t>カイコウ</t>
    </rPh>
    <phoneticPr fontId="2"/>
  </si>
  <si>
    <t>片山小学校・佐井寺小学校</t>
    <rPh sb="0" eb="2">
      <t>カタヤマ</t>
    </rPh>
    <rPh sb="3" eb="5">
      <t>ガッコウ</t>
    </rPh>
    <rPh sb="9" eb="12">
      <t>ショウガッコウ</t>
    </rPh>
    <phoneticPr fontId="2"/>
  </si>
  <si>
    <t>千里第一・第二尋常小学校（戦後は小学校）</t>
    <rPh sb="0" eb="2">
      <t>センリ</t>
    </rPh>
    <rPh sb="2" eb="4">
      <t>ダイイチ</t>
    </rPh>
    <rPh sb="5" eb="7">
      <t>ダイニ</t>
    </rPh>
    <rPh sb="7" eb="9">
      <t>ジンジョウ</t>
    </rPh>
    <rPh sb="9" eb="12">
      <t>ショウガッコウ</t>
    </rPh>
    <rPh sb="13" eb="15">
      <t>センゴ</t>
    </rPh>
    <rPh sb="16" eb="19">
      <t>ショウガッコウ</t>
    </rPh>
    <phoneticPr fontId="2"/>
  </si>
  <si>
    <t>千里山分教場を独立。校名をそれぞれ第一第二とする。
1983千二から佐井寺小学校分立。前年東佐井寺小学校佐竹台小学校の一部と分立</t>
    <rPh sb="0" eb="3">
      <t>センリヤマブンコウ</t>
    </rPh>
    <rPh sb="3" eb="6">
      <t>ブンキョウジョウ</t>
    </rPh>
    <rPh sb="7" eb="9">
      <t>ドクリツ</t>
    </rPh>
    <rPh sb="10" eb="12">
      <t>コウメイ</t>
    </rPh>
    <rPh sb="17" eb="21">
      <t>ダイイチダイニ</t>
    </rPh>
    <rPh sb="30" eb="32">
      <t>センニ</t>
    </rPh>
    <rPh sb="34" eb="40">
      <t>サイデラショウガッコウ</t>
    </rPh>
    <rPh sb="40" eb="42">
      <t>ブンリツ</t>
    </rPh>
    <rPh sb="43" eb="45">
      <t>ゼンネン</t>
    </rPh>
    <rPh sb="45" eb="52">
      <t>ヒガシサイデラショウガッコウ</t>
    </rPh>
    <rPh sb="52" eb="58">
      <t>サタケダイショウガッコウ</t>
    </rPh>
    <rPh sb="59" eb="61">
      <t>イチブ</t>
    </rPh>
    <rPh sb="62" eb="64">
      <t>ブンリツ</t>
    </rPh>
    <phoneticPr fontId="2"/>
  </si>
  <si>
    <t>新田村</t>
    <rPh sb="0" eb="3">
      <t>シンデンムラ</t>
    </rPh>
    <phoneticPr fontId="2"/>
  </si>
  <si>
    <t>児童センター</t>
    <rPh sb="0" eb="2">
      <t>ジドウ</t>
    </rPh>
    <phoneticPr fontId="2"/>
  </si>
  <si>
    <t>千里新田地区公民館</t>
    <rPh sb="0" eb="9">
      <t>センリシンデンチクコウミンカン</t>
    </rPh>
    <phoneticPr fontId="2"/>
  </si>
  <si>
    <t>千里山会館</t>
    <rPh sb="0" eb="5">
      <t>センリヤマカイカン</t>
    </rPh>
    <phoneticPr fontId="2"/>
  </si>
  <si>
    <t>春日会館</t>
    <rPh sb="0" eb="4">
      <t>カスガカイカン</t>
    </rPh>
    <phoneticPr fontId="2"/>
  </si>
  <si>
    <t>千三から分立　幼稚園も</t>
    <rPh sb="0" eb="2">
      <t>センサン</t>
    </rPh>
    <rPh sb="4" eb="6">
      <t>ブンリツ</t>
    </rPh>
    <rPh sb="7" eb="10">
      <t>ヨウチエン</t>
    </rPh>
    <phoneticPr fontId="2"/>
  </si>
  <si>
    <t>千里山線・街開き
終点千里山、関大前の駅名は花壇、女学院など変遷あり</t>
    <rPh sb="0" eb="3">
      <t>センリヤマ</t>
    </rPh>
    <rPh sb="3" eb="4">
      <t>セン</t>
    </rPh>
    <rPh sb="5" eb="7">
      <t>マチビラ</t>
    </rPh>
    <rPh sb="9" eb="11">
      <t>シュウテン</t>
    </rPh>
    <rPh sb="11" eb="14">
      <t>センリヤマ</t>
    </rPh>
    <rPh sb="15" eb="17">
      <t>カンダイ</t>
    </rPh>
    <rPh sb="17" eb="18">
      <t>マエ</t>
    </rPh>
    <rPh sb="19" eb="21">
      <t>エキメイ</t>
    </rPh>
    <rPh sb="22" eb="24">
      <t>カダン</t>
    </rPh>
    <rPh sb="25" eb="27">
      <t>ジョガクエン</t>
    </rPh>
    <rPh sb="27" eb="28">
      <t>イン</t>
    </rPh>
    <rPh sb="30" eb="32">
      <t>ヘンセン</t>
    </rPh>
    <phoneticPr fontId="2"/>
  </si>
  <si>
    <t>昭和30年山田村が吹田市に</t>
    <rPh sb="0" eb="2">
      <t>ショウワ</t>
    </rPh>
    <rPh sb="4" eb="5">
      <t>ネン</t>
    </rPh>
    <rPh sb="5" eb="8">
      <t>ヤマダムラ</t>
    </rPh>
    <rPh sb="9" eb="12">
      <t>スイタシ</t>
    </rPh>
    <phoneticPr fontId="2"/>
  </si>
  <si>
    <t>昭和28年吹田市に、上新田は豊中市に
1980町名が春日になる</t>
    <rPh sb="0" eb="2">
      <t>ショウワ</t>
    </rPh>
    <rPh sb="4" eb="5">
      <t>ネン</t>
    </rPh>
    <rPh sb="5" eb="8">
      <t>スイタシ</t>
    </rPh>
    <rPh sb="10" eb="13">
      <t>カミシンデン</t>
    </rPh>
    <rPh sb="14" eb="17">
      <t>トヨナカシ</t>
    </rPh>
    <rPh sb="23" eb="25">
      <t>チョウメイ</t>
    </rPh>
    <rPh sb="26" eb="28">
      <t>カスガ</t>
    </rPh>
    <phoneticPr fontId="2"/>
  </si>
  <si>
    <t>千里山コミュニティーセンター</t>
    <rPh sb="0" eb="3">
      <t>センリヤマ</t>
    </rPh>
    <phoneticPr fontId="2"/>
  </si>
  <si>
    <t>北大阪急行電鉄</t>
    <rPh sb="0" eb="7">
      <t>キタオオサカキュウコウデンテツ</t>
    </rPh>
    <phoneticPr fontId="2"/>
  </si>
  <si>
    <t>新御堂筋とともに万博と同時</t>
    <rPh sb="0" eb="4">
      <t>シンミドウスジ</t>
    </rPh>
    <rPh sb="8" eb="10">
      <t>バンパク</t>
    </rPh>
    <rPh sb="11" eb="13">
      <t>ドウジ</t>
    </rPh>
    <phoneticPr fontId="2"/>
  </si>
  <si>
    <t>改築（1924年千里山社交クラブ完成からの伝統</t>
    <rPh sb="0" eb="2">
      <t>カイチク</t>
    </rPh>
    <rPh sb="7" eb="8">
      <t>ネン</t>
    </rPh>
    <rPh sb="8" eb="13">
      <t>センリヤマシャコウ</t>
    </rPh>
    <rPh sb="16" eb="18">
      <t>カンセイ</t>
    </rPh>
    <rPh sb="21" eb="23">
      <t>デントウ</t>
    </rPh>
    <phoneticPr fontId="2"/>
  </si>
  <si>
    <t>まちづくり協議会</t>
    <rPh sb="5" eb="8">
      <t>キョウギカイ</t>
    </rPh>
    <phoneticPr fontId="2"/>
  </si>
  <si>
    <t>1962年９月佐竹台地区入居開始（千里NT）
2011年千里みらい夢学園に編成</t>
    <rPh sb="27" eb="28">
      <t>ネン</t>
    </rPh>
    <rPh sb="28" eb="30">
      <t>センリ</t>
    </rPh>
    <rPh sb="33" eb="36">
      <t>ユメガクエン</t>
    </rPh>
    <rPh sb="37" eb="39">
      <t>ヘンセイ</t>
    </rPh>
    <phoneticPr fontId="2"/>
  </si>
  <si>
    <t>関西法律学校</t>
    <rPh sb="0" eb="6">
      <t>カンサイホウリツガッコウ</t>
    </rPh>
    <phoneticPr fontId="2"/>
  </si>
  <si>
    <t>関西法律学校、福島から大学部移転　大学になる</t>
    <rPh sb="0" eb="6">
      <t>カンサイホウリツガッコウ</t>
    </rPh>
    <rPh sb="7" eb="9">
      <t>フクシマ</t>
    </rPh>
    <rPh sb="11" eb="14">
      <t>ダイガクブ</t>
    </rPh>
    <rPh sb="14" eb="16">
      <t>イテン</t>
    </rPh>
    <rPh sb="17" eb="19">
      <t>ダイガク</t>
    </rPh>
    <phoneticPr fontId="2"/>
  </si>
  <si>
    <t>大阪市内。昭和4年天六学舎竣工</t>
    <rPh sb="0" eb="4">
      <t>オオサカシナイ</t>
    </rPh>
    <rPh sb="5" eb="7">
      <t>ショウワ</t>
    </rPh>
    <rPh sb="8" eb="9">
      <t>ネン</t>
    </rPh>
    <rPh sb="9" eb="13">
      <t>テンロクガクシャ</t>
    </rPh>
    <rPh sb="13" eb="15">
      <t>シュンコウ</t>
    </rPh>
    <phoneticPr fontId="2"/>
  </si>
  <si>
    <t>明治22年下新田村・上新田村合併
新田小学校（上新田村）は片山小学校分校として明治６年設置。明治８年分立、上新田小学校に＞明治16年新田小学校（改称）。1900年（明治33年）移転したものが府文化財指定。1978年移転</t>
    <rPh sb="0" eb="2">
      <t>メイジ</t>
    </rPh>
    <rPh sb="4" eb="5">
      <t>ネン</t>
    </rPh>
    <rPh sb="5" eb="9">
      <t>シモシンデンムラ</t>
    </rPh>
    <rPh sb="10" eb="14">
      <t>カミシンデンムラ</t>
    </rPh>
    <rPh sb="14" eb="16">
      <t>ガッペイ</t>
    </rPh>
    <rPh sb="17" eb="22">
      <t>シンデンショウガッコウ</t>
    </rPh>
    <rPh sb="23" eb="27">
      <t>カミシンデンムラ</t>
    </rPh>
    <rPh sb="29" eb="34">
      <t>カタヤマショウガッコウ</t>
    </rPh>
    <rPh sb="34" eb="36">
      <t>ブンコウ</t>
    </rPh>
    <rPh sb="39" eb="41">
      <t>メイジ</t>
    </rPh>
    <rPh sb="42" eb="43">
      <t>ネン</t>
    </rPh>
    <rPh sb="43" eb="45">
      <t>セッチ</t>
    </rPh>
    <rPh sb="46" eb="48">
      <t>メイジ</t>
    </rPh>
    <rPh sb="49" eb="52">
      <t>ネンブンリツ</t>
    </rPh>
    <rPh sb="53" eb="59">
      <t>カミシンデンショウガッコウ</t>
    </rPh>
    <rPh sb="61" eb="63">
      <t>メイジ</t>
    </rPh>
    <rPh sb="65" eb="66">
      <t>ネン</t>
    </rPh>
    <rPh sb="66" eb="71">
      <t>シンデンショウガッコウ</t>
    </rPh>
    <rPh sb="72" eb="74">
      <t>カイショウ</t>
    </rPh>
    <rPh sb="80" eb="81">
      <t>ネン</t>
    </rPh>
    <rPh sb="82" eb="84">
      <t>メイジ</t>
    </rPh>
    <rPh sb="86" eb="87">
      <t>ネン</t>
    </rPh>
    <rPh sb="88" eb="90">
      <t>イテン</t>
    </rPh>
    <rPh sb="95" eb="96">
      <t>フ</t>
    </rPh>
    <rPh sb="96" eb="101">
      <t>ブンカザイシテイ</t>
    </rPh>
    <rPh sb="106" eb="107">
      <t>ネン</t>
    </rPh>
    <rPh sb="107" eb="109">
      <t>イテン</t>
    </rPh>
    <phoneticPr fontId="2"/>
  </si>
  <si>
    <t>新築</t>
    <rPh sb="0" eb="2">
      <t>シンチク</t>
    </rPh>
    <phoneticPr fontId="2"/>
  </si>
  <si>
    <t>制度発足。現行法昭和23年（厚生労働省</t>
    <rPh sb="0" eb="4">
      <t>セイドホッソク</t>
    </rPh>
    <rPh sb="5" eb="8">
      <t>ゲンコウホウ</t>
    </rPh>
    <rPh sb="8" eb="10">
      <t>ショウワ</t>
    </rPh>
    <rPh sb="12" eb="13">
      <t>ネン</t>
    </rPh>
    <rPh sb="14" eb="19">
      <t>コウセイロウドウショウ</t>
    </rPh>
    <phoneticPr fontId="2"/>
  </si>
  <si>
    <t>吹田市体育振興会</t>
    <rPh sb="0" eb="8">
      <t>スイタシタイイクシンコウカイ</t>
    </rPh>
    <phoneticPr fontId="2"/>
  </si>
  <si>
    <t>スポーツ推進委員や社会体育リーダー、体育協会が地区内の諸団体と主に住民のスポーツ振興につとめる</t>
    <rPh sb="4" eb="8">
      <t>スイシンイイン</t>
    </rPh>
    <rPh sb="9" eb="11">
      <t>シャカイ</t>
    </rPh>
    <rPh sb="11" eb="13">
      <t>シャカタイイク</t>
    </rPh>
    <rPh sb="18" eb="22">
      <t>タイイクキョウカイ</t>
    </rPh>
    <rPh sb="23" eb="25">
      <t>チク</t>
    </rPh>
    <rPh sb="25" eb="26">
      <t>ナイ</t>
    </rPh>
    <rPh sb="27" eb="30">
      <t>ショダンタイ</t>
    </rPh>
    <rPh sb="31" eb="32">
      <t>オモ</t>
    </rPh>
    <rPh sb="33" eb="35">
      <t>ジュウミン</t>
    </rPh>
    <rPh sb="40" eb="42">
      <t>シンコウ</t>
    </rPh>
    <phoneticPr fontId="2"/>
  </si>
  <si>
    <t>公益社団法人　大阪府防犯協会連合会（H25)　会員</t>
    <rPh sb="0" eb="6">
      <t>コウエキシャダンホウジン</t>
    </rPh>
    <rPh sb="7" eb="17">
      <t>オオサカフボウハンキョウカイレンゴウカイ</t>
    </rPh>
    <rPh sb="23" eb="25">
      <t>カイイン</t>
    </rPh>
    <phoneticPr fontId="2"/>
  </si>
  <si>
    <t>吹田防犯協議会</t>
    <rPh sb="0" eb="2">
      <t>スイタ</t>
    </rPh>
    <rPh sb="2" eb="7">
      <t>ボウハンキョウギカイ</t>
    </rPh>
    <phoneticPr fontId="2"/>
  </si>
  <si>
    <t>吹田市高齢クラブ連合会</t>
    <rPh sb="0" eb="5">
      <t>スイタシコウレイ</t>
    </rPh>
    <rPh sb="8" eb="11">
      <t>レンゴウカイ</t>
    </rPh>
    <phoneticPr fontId="2"/>
  </si>
  <si>
    <t>地域包括支援センター</t>
    <rPh sb="0" eb="6">
      <t>チイキホウカツシエン</t>
    </rPh>
    <phoneticPr fontId="2"/>
  </si>
  <si>
    <t>民生・児童委員</t>
    <rPh sb="0" eb="7">
      <t>ミンセイジドウイイン</t>
    </rPh>
    <phoneticPr fontId="2"/>
  </si>
  <si>
    <t>1952年までGHQ統治。前後して法務関係の現行法の立法があった</t>
    <rPh sb="4" eb="5">
      <t>ネン</t>
    </rPh>
    <rPh sb="10" eb="12">
      <t>トウチ</t>
    </rPh>
    <rPh sb="13" eb="15">
      <t>ゼンゴ</t>
    </rPh>
    <rPh sb="17" eb="19">
      <t>ホウム</t>
    </rPh>
    <rPh sb="19" eb="21">
      <t>カンケイ</t>
    </rPh>
    <rPh sb="22" eb="24">
      <t>ゲンコウ</t>
    </rPh>
    <rPh sb="24" eb="25">
      <t>ホウ</t>
    </rPh>
    <rPh sb="26" eb="28">
      <t>リッポウ</t>
    </rPh>
    <phoneticPr fontId="2"/>
  </si>
  <si>
    <t>人権啓発推進委員（市</t>
    <rPh sb="0" eb="8">
      <t>ジンケンケイハツスイシンイイン</t>
    </rPh>
    <rPh sb="9" eb="10">
      <t>シ</t>
    </rPh>
    <phoneticPr fontId="2"/>
  </si>
  <si>
    <t>人権擁護委員（法務省</t>
    <rPh sb="0" eb="6">
      <t>ジンケンヨウゴイイン</t>
    </rPh>
    <phoneticPr fontId="2"/>
  </si>
  <si>
    <t>保護司法1950、・社会を明るくする運動1951</t>
    <rPh sb="0" eb="4">
      <t>ホゴシホウ</t>
    </rPh>
    <phoneticPr fontId="2"/>
  </si>
  <si>
    <t>1996介護保険法後の補充立法。千里山西は2012年秋から
介護保険は2000年からの納付。</t>
    <rPh sb="4" eb="11">
      <t>カイゴホケンホウセイテイ</t>
    </rPh>
    <rPh sb="11" eb="15">
      <t>ホジュウリッポウ</t>
    </rPh>
    <rPh sb="16" eb="20">
      <t>センリヤマニシ</t>
    </rPh>
    <rPh sb="25" eb="26">
      <t>ネン</t>
    </rPh>
    <rPh sb="26" eb="27">
      <t>アキ</t>
    </rPh>
    <rPh sb="30" eb="34">
      <t>カイゴホケン</t>
    </rPh>
    <rPh sb="39" eb="40">
      <t>ネン</t>
    </rPh>
    <rPh sb="43" eb="45">
      <t>ノウフ</t>
    </rPh>
    <phoneticPr fontId="2"/>
  </si>
  <si>
    <t>福祉行政拡大期。1997精神保健福祉士</t>
    <rPh sb="0" eb="4">
      <t>フクシギョウセイ</t>
    </rPh>
    <rPh sb="4" eb="7">
      <t>カクダイキ</t>
    </rPh>
    <rPh sb="12" eb="19">
      <t>セイシンホケンフクシシ</t>
    </rPh>
    <phoneticPr fontId="2"/>
  </si>
  <si>
    <t>社会福祉士・介護福祉士（厚生労働省</t>
    <rPh sb="0" eb="5">
      <t>シャカイフクシシ</t>
    </rPh>
    <rPh sb="6" eb="11">
      <t>カイゴフクシシ</t>
    </rPh>
    <rPh sb="12" eb="17">
      <t>コウセイロウドウショウ</t>
    </rPh>
    <phoneticPr fontId="2"/>
  </si>
  <si>
    <t>学童保育（児童福祉法</t>
  </si>
  <si>
    <t>1998子育て支援事業として改正</t>
  </si>
  <si>
    <t>社会福祉協議会（社会福祉法人</t>
    <rPh sb="0" eb="2">
      <t>シャカイ</t>
    </rPh>
    <rPh sb="2" eb="7">
      <t>シャキフクシキョウギカイ</t>
    </rPh>
    <rPh sb="8" eb="14">
      <t>シャカイフクシホウジン</t>
    </rPh>
    <phoneticPr fontId="2"/>
  </si>
  <si>
    <t>社会福祉法による非営利民間組織（福祉委員会
1908年からの中央慈善協議会の流れ</t>
    <rPh sb="0" eb="5">
      <t>シャカイフクシホウ</t>
    </rPh>
    <rPh sb="8" eb="15">
      <t>ヒエイリミンカンソシキ</t>
    </rPh>
    <rPh sb="16" eb="21">
      <t>フクシイインカイ</t>
    </rPh>
    <rPh sb="26" eb="27">
      <t>ネン</t>
    </rPh>
    <rPh sb="30" eb="37">
      <t>チュウオウジゼンキョウギカイ</t>
    </rPh>
    <rPh sb="38" eb="39">
      <t>ナガ</t>
    </rPh>
    <phoneticPr fontId="2"/>
  </si>
  <si>
    <t>赤十字</t>
    <rPh sb="0" eb="3">
      <t>セキジュウジ</t>
    </rPh>
    <phoneticPr fontId="2"/>
  </si>
  <si>
    <t>差別撤廃</t>
    <rPh sb="0" eb="2">
      <t>サベツ</t>
    </rPh>
    <rPh sb="2" eb="4">
      <t>テッパイ</t>
    </rPh>
    <phoneticPr fontId="2"/>
  </si>
  <si>
    <t>上新田村と同時に開発(開村400年！最も古い年号で
春日神社は1648年西照時は道場として1630頃にはあったよう　</t>
    <rPh sb="0" eb="4">
      <t>カミシンデンムラ</t>
    </rPh>
    <rPh sb="5" eb="7">
      <t>ドウジ</t>
    </rPh>
    <rPh sb="8" eb="10">
      <t>カイハツ</t>
    </rPh>
    <rPh sb="11" eb="13">
      <t>カイソン</t>
    </rPh>
    <rPh sb="16" eb="17">
      <t>ネン</t>
    </rPh>
    <rPh sb="18" eb="19">
      <t>モット</t>
    </rPh>
    <rPh sb="20" eb="21">
      <t>フル</t>
    </rPh>
    <rPh sb="22" eb="24">
      <t>ネンゴウ</t>
    </rPh>
    <rPh sb="26" eb="30">
      <t>カスガジンジャ</t>
    </rPh>
    <rPh sb="35" eb="36">
      <t>ネン</t>
    </rPh>
    <rPh sb="36" eb="37">
      <t>サイショウジ</t>
    </rPh>
    <rPh sb="37" eb="38">
      <t>ショウ</t>
    </rPh>
    <rPh sb="38" eb="39">
      <t>ジ</t>
    </rPh>
    <rPh sb="40" eb="42">
      <t>ドウジョウ</t>
    </rPh>
    <rPh sb="49" eb="50">
      <t>コロ</t>
    </rPh>
    <phoneticPr fontId="2"/>
  </si>
  <si>
    <t>博愛社、1887日本赤十字社。1952認可法人、名誉総裁皇后</t>
    <rPh sb="0" eb="3">
      <t>ハクアイシャ</t>
    </rPh>
    <rPh sb="8" eb="13">
      <t>ニホンセキジュウジ</t>
    </rPh>
    <rPh sb="13" eb="14">
      <t>シャ</t>
    </rPh>
    <rPh sb="19" eb="23">
      <t>ニンカホウジン</t>
    </rPh>
    <rPh sb="24" eb="28">
      <t>メイヨソウサイ</t>
    </rPh>
    <rPh sb="28" eb="30">
      <t>コウゴウ</t>
    </rPh>
    <phoneticPr fontId="2"/>
  </si>
  <si>
    <t>テレビ放送</t>
    <rPh sb="3" eb="5">
      <t>ホウソウ</t>
    </rPh>
    <phoneticPr fontId="2"/>
  </si>
  <si>
    <t>千里山団地昭和30年頃、カラー1960から</t>
    <rPh sb="0" eb="5">
      <t>センリヤマダンチ</t>
    </rPh>
    <rPh sb="5" eb="7">
      <t>ショウワ</t>
    </rPh>
    <rPh sb="9" eb="11">
      <t>ネンコロ</t>
    </rPh>
    <phoneticPr fontId="2"/>
  </si>
  <si>
    <t>阪神大震災とWeb</t>
    <rPh sb="0" eb="5">
      <t>ハンシンダイシンサイ</t>
    </rPh>
    <phoneticPr fontId="2"/>
  </si>
  <si>
    <t>Windows95,インターネット、携帯が大衆化</t>
    <rPh sb="18" eb="20">
      <t>ケイタイ</t>
    </rPh>
    <rPh sb="21" eb="24">
      <t>タイシュウカ</t>
    </rPh>
    <phoneticPr fontId="2"/>
  </si>
  <si>
    <t>北大阪電気鉄道の開発。鉄道は1923新京阪鉄道になり、京阪電気鉄道を経て1943年戦時統合で京阪神急行電鉄となり、1949年戦後解体された。千里線は京阪神急行電鉄（阪急）となり、1963年南千里まで延伸。阪急電鉄への社名変更は1973年</t>
    <rPh sb="0" eb="7">
      <t>キタオオサカデンキテツドウ</t>
    </rPh>
    <rPh sb="8" eb="10">
      <t>カイハツ</t>
    </rPh>
    <rPh sb="11" eb="13">
      <t>テツドウ</t>
    </rPh>
    <rPh sb="18" eb="21">
      <t>シンケイハン</t>
    </rPh>
    <rPh sb="21" eb="23">
      <t>テツドウ</t>
    </rPh>
    <rPh sb="27" eb="29">
      <t>ケイハン</t>
    </rPh>
    <rPh sb="29" eb="33">
      <t>デンキテツドウ</t>
    </rPh>
    <rPh sb="34" eb="35">
      <t>ヘ</t>
    </rPh>
    <rPh sb="40" eb="41">
      <t>ネン</t>
    </rPh>
    <rPh sb="41" eb="45">
      <t>センジトウゴウ</t>
    </rPh>
    <rPh sb="46" eb="53">
      <t>ケイハンシンキュウコウデンテツ</t>
    </rPh>
    <rPh sb="61" eb="62">
      <t>ネン</t>
    </rPh>
    <rPh sb="62" eb="64">
      <t>センゴ</t>
    </rPh>
    <rPh sb="64" eb="66">
      <t>カイタイ</t>
    </rPh>
    <rPh sb="70" eb="73">
      <t>センリセン</t>
    </rPh>
    <rPh sb="74" eb="81">
      <t>ケイハンシンキュウコウデンテツ</t>
    </rPh>
    <rPh sb="82" eb="84">
      <t>ハンキュウ</t>
    </rPh>
    <rPh sb="93" eb="94">
      <t>ネン</t>
    </rPh>
    <rPh sb="94" eb="97">
      <t>ミナミセンリ</t>
    </rPh>
    <rPh sb="99" eb="101">
      <t>エンシン</t>
    </rPh>
    <rPh sb="102" eb="106">
      <t>ハンキュウデンテツ</t>
    </rPh>
    <rPh sb="108" eb="112">
      <t>シャメイヘンコウ</t>
    </rPh>
    <rPh sb="117" eb="118">
      <t>ネン</t>
    </rPh>
    <phoneticPr fontId="2"/>
  </si>
  <si>
    <t>令和</t>
    <rPh sb="0" eb="2">
      <t>レイワ</t>
    </rPh>
    <phoneticPr fontId="2"/>
  </si>
  <si>
    <t>今年20歳の人が生まれた年からの棒グラフ</t>
    <rPh sb="0" eb="2">
      <t xml:space="preserve">コトシ </t>
    </rPh>
    <rPh sb="4" eb="5">
      <t xml:space="preserve">サイノヒトガ </t>
    </rPh>
    <rPh sb="8" eb="9">
      <t xml:space="preserve">ウマレタトシ </t>
    </rPh>
    <rPh sb="16" eb="17">
      <t xml:space="preserve">ボウグラフ </t>
    </rPh>
    <phoneticPr fontId="2"/>
  </si>
  <si>
    <t>上記同様</t>
    <rPh sb="0" eb="1">
      <t xml:space="preserve">ジョウキドウヨウ </t>
    </rPh>
    <phoneticPr fontId="2"/>
  </si>
  <si>
    <t>同上</t>
    <rPh sb="0" eb="1">
      <t>オナジク</t>
    </rPh>
    <rPh sb="1" eb="2">
      <t xml:space="preserve">ジョウ </t>
    </rPh>
    <phoneticPr fontId="2"/>
  </si>
  <si>
    <t>千里村に（須恵器窯跡時代から）</t>
    <rPh sb="0" eb="3">
      <t>チサトムラ</t>
    </rPh>
    <rPh sb="5" eb="10">
      <t xml:space="preserve">スエキカマアト </t>
    </rPh>
    <rPh sb="10" eb="12">
      <t xml:space="preserve">ジダイカラ </t>
    </rPh>
    <phoneticPr fontId="2"/>
  </si>
  <si>
    <t>千里村に（佐井寺山田寺縁起から）ｻﾝﾃﾞﾝｼﾞ</t>
    <rPh sb="0" eb="3">
      <t>チサトムラ</t>
    </rPh>
    <rPh sb="4" eb="5">
      <t>（</t>
    </rPh>
    <rPh sb="5" eb="8">
      <t xml:space="preserve">サイデラ </t>
    </rPh>
    <rPh sb="8" eb="11">
      <t xml:space="preserve">サンデンジ </t>
    </rPh>
    <rPh sb="11" eb="13">
      <t xml:space="preserve">エンギ </t>
    </rPh>
    <phoneticPr fontId="2"/>
  </si>
  <si>
    <t>地域での指定管理は202503まで</t>
    <rPh sb="0" eb="2">
      <t xml:space="preserve">チイキデノシテイカンリハ 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</si>
</sst>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u/>
      <sz val="12"/>
      <color theme="10"/>
      <name val="ＭＳ Ｐゴシック"/>
      <family val="2"/>
      <charset val="128"/>
      <scheme val="minor"/>
    </font>
    <font>
      <u/>
      <sz val="12"/>
      <color theme="11"/>
      <name val="ＭＳ Ｐゴシック"/>
      <family val="2"/>
      <charset val="128"/>
      <scheme val="minor"/>
    </font>
    <font>
      <sz val="12"/>
      <color rgb="FF3366FF"/>
      <name val="ＭＳ Ｐゴシック"/>
      <family val="2"/>
      <charset val="128"/>
      <scheme val="minor"/>
    </font>
    <font>
      <sz val="12"/>
      <color rgb="FF0000FF"/>
      <name val="ＭＳ Ｐゴシック"/>
      <family val="2"/>
      <charset val="128"/>
      <scheme val="minor"/>
    </font>
    <font>
      <sz val="12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2"/>
      <color rgb="FF000000"/>
      <name val="ＭＳ Ｐゴシック"/>
      <family val="3"/>
      <charset val="128"/>
      <scheme val="minor"/>
    </font>
    <font>
      <sz val="12"/>
      <color theme="7" tint="-0.249977111117893"/>
      <name val="ＭＳ Ｐゴシック"/>
      <family val="2"/>
      <charset val="128"/>
      <scheme val="minor"/>
    </font>
    <font>
      <sz val="12"/>
      <color rgb="FF007F00"/>
      <name val="ＭＳ Ｐ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ECE9FF"/>
        <bgColor indexed="64"/>
      </patternFill>
    </fill>
    <fill>
      <patternFill patternType="solid">
        <fgColor rgb="FFCDFFCB"/>
        <bgColor indexed="64"/>
      </patternFill>
    </fill>
  </fills>
  <borders count="29">
    <border>
      <left/>
      <right/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rgb="FFECE9FF"/>
      </bottom>
      <diagonal/>
    </border>
    <border>
      <left style="thin">
        <color theme="0"/>
      </left>
      <right style="thin">
        <color theme="0"/>
      </right>
      <top style="thin">
        <color rgb="FFECE9FF"/>
      </top>
      <bottom style="thin">
        <color rgb="FFECE9FF"/>
      </bottom>
      <diagonal/>
    </border>
    <border>
      <left/>
      <right/>
      <top style="thin">
        <color rgb="FFECE9FF"/>
      </top>
      <bottom style="thin">
        <color rgb="FFECE9FF"/>
      </bottom>
      <diagonal/>
    </border>
    <border>
      <left style="thin">
        <color theme="0"/>
      </left>
      <right style="thin">
        <color theme="0"/>
      </right>
      <top/>
      <bottom style="thin">
        <color rgb="FFCDFFCB"/>
      </bottom>
      <diagonal/>
    </border>
    <border>
      <left style="thin">
        <color theme="0"/>
      </left>
      <right style="thin">
        <color theme="0"/>
      </right>
      <top style="thin">
        <color rgb="FFCDFFCB"/>
      </top>
      <bottom style="thin">
        <color rgb="FFCDFFCB"/>
      </bottom>
      <diagonal/>
    </border>
    <border>
      <left/>
      <right/>
      <top style="thin">
        <color rgb="FFCDFFCB"/>
      </top>
      <bottom style="thin">
        <color rgb="FFCDFFCB"/>
      </bottom>
      <diagonal/>
    </border>
    <border>
      <left/>
      <right style="thin">
        <color theme="0"/>
      </right>
      <top/>
      <bottom/>
      <diagonal/>
    </border>
    <border>
      <left style="thin">
        <color auto="1"/>
      </left>
      <right style="thin">
        <color theme="0" tint="-0.249977111117893"/>
      </right>
      <top style="thin">
        <color auto="1"/>
      </top>
      <bottom style="thin">
        <color auto="1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auto="1"/>
      </top>
      <bottom style="thin">
        <color auto="1"/>
      </bottom>
      <diagonal/>
    </border>
    <border>
      <left style="thin">
        <color theme="0" tint="-0.249977111117893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theme="0" tint="-0.249977111117893"/>
      </right>
      <top style="thin">
        <color auto="1"/>
      </top>
      <bottom style="thin">
        <color theme="1" tint="0.499984740745262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auto="1"/>
      </top>
      <bottom style="thin">
        <color theme="1" tint="0.499984740745262"/>
      </bottom>
      <diagonal/>
    </border>
    <border>
      <left style="thin">
        <color theme="0" tint="-0.249977111117893"/>
      </left>
      <right style="thin">
        <color auto="1"/>
      </right>
      <top style="thin">
        <color auto="1"/>
      </top>
      <bottom style="thin">
        <color theme="1" tint="0.499984740745262"/>
      </bottom>
      <diagonal/>
    </border>
    <border>
      <left style="thin">
        <color auto="1"/>
      </left>
      <right style="thin">
        <color theme="0" tint="-0.249977111117893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0" tint="-0.249977111117893"/>
      </left>
      <right style="thin">
        <color auto="1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auto="1"/>
      </left>
      <right style="thin">
        <color theme="0" tint="-0.249977111117893"/>
      </right>
      <top style="thin">
        <color theme="1" tint="0.499984740745262"/>
      </top>
      <bottom style="thin">
        <color auto="1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1" tint="0.499984740745262"/>
      </top>
      <bottom style="thin">
        <color auto="1"/>
      </bottom>
      <diagonal/>
    </border>
    <border>
      <left style="thin">
        <color theme="0" tint="-0.249977111117893"/>
      </left>
      <right style="thin">
        <color auto="1"/>
      </right>
      <top style="thin">
        <color theme="1" tint="0.499984740745262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30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38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49">
    <xf numFmtId="0" fontId="0" fillId="0" borderId="0" xfId="0"/>
    <xf numFmtId="0" fontId="0" fillId="0" borderId="0" xfId="0" applyAlignment="1">
      <alignment vertical="center" wrapText="1"/>
    </xf>
    <xf numFmtId="0" fontId="7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0" fillId="0" borderId="0" xfId="0" applyAlignment="1">
      <alignment vertical="top" wrapText="1"/>
    </xf>
    <xf numFmtId="0" fontId="0" fillId="0" borderId="0" xfId="0" applyAlignment="1">
      <alignment vertical="center"/>
    </xf>
    <xf numFmtId="0" fontId="5" fillId="2" borderId="0" xfId="0" applyFont="1" applyFill="1" applyAlignment="1">
      <alignment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3" borderId="9" xfId="0" applyFill="1" applyBorder="1"/>
    <xf numFmtId="0" fontId="0" fillId="3" borderId="10" xfId="0" applyFill="1" applyBorder="1"/>
    <xf numFmtId="0" fontId="0" fillId="3" borderId="11" xfId="0" applyFill="1" applyBorder="1"/>
    <xf numFmtId="0" fontId="0" fillId="4" borderId="12" xfId="0" applyFill="1" applyBorder="1"/>
    <xf numFmtId="0" fontId="0" fillId="4" borderId="13" xfId="0" applyFill="1" applyBorder="1"/>
    <xf numFmtId="0" fontId="0" fillId="4" borderId="14" xfId="0" applyFill="1" applyBorder="1"/>
    <xf numFmtId="0" fontId="0" fillId="0" borderId="15" xfId="0" applyBorder="1"/>
    <xf numFmtId="38" fontId="0" fillId="0" borderId="0" xfId="15" applyFont="1" applyAlignment="1">
      <alignment vertical="center" wrapText="1"/>
    </xf>
    <xf numFmtId="0" fontId="8" fillId="0" borderId="0" xfId="0" applyFont="1" applyAlignment="1">
      <alignment vertical="center" wrapText="1"/>
    </xf>
    <xf numFmtId="38" fontId="0" fillId="0" borderId="16" xfId="15" applyFont="1" applyBorder="1" applyAlignment="1">
      <alignment vertical="center" wrapText="1"/>
    </xf>
    <xf numFmtId="0" fontId="0" fillId="0" borderId="17" xfId="0" applyBorder="1" applyAlignment="1">
      <alignment horizontal="right" vertical="center"/>
    </xf>
    <xf numFmtId="0" fontId="8" fillId="0" borderId="18" xfId="0" applyFont="1" applyBorder="1" applyAlignment="1">
      <alignment vertical="center" wrapText="1"/>
    </xf>
    <xf numFmtId="38" fontId="0" fillId="0" borderId="19" xfId="15" applyFont="1" applyBorder="1" applyAlignment="1">
      <alignment vertical="center" wrapText="1"/>
    </xf>
    <xf numFmtId="0" fontId="0" fillId="0" borderId="20" xfId="0" applyBorder="1" applyAlignment="1">
      <alignment vertical="center"/>
    </xf>
    <xf numFmtId="0" fontId="8" fillId="0" borderId="21" xfId="0" applyFont="1" applyBorder="1" applyAlignment="1">
      <alignment vertical="center" wrapText="1"/>
    </xf>
    <xf numFmtId="38" fontId="0" fillId="0" borderId="22" xfId="15" applyFont="1" applyBorder="1" applyAlignment="1">
      <alignment vertical="center" wrapText="1"/>
    </xf>
    <xf numFmtId="0" fontId="0" fillId="0" borderId="23" xfId="0" applyBorder="1" applyAlignment="1">
      <alignment vertical="center"/>
    </xf>
    <xf numFmtId="0" fontId="8" fillId="0" borderId="24" xfId="0" applyFont="1" applyBorder="1" applyAlignment="1">
      <alignment vertical="center" wrapText="1"/>
    </xf>
    <xf numFmtId="38" fontId="0" fillId="0" borderId="25" xfId="15" applyFont="1" applyBorder="1" applyAlignment="1">
      <alignment vertical="center" wrapText="1"/>
    </xf>
    <xf numFmtId="0" fontId="0" fillId="0" borderId="26" xfId="0" applyBorder="1" applyAlignment="1">
      <alignment vertical="center"/>
    </xf>
    <xf numFmtId="0" fontId="8" fillId="0" borderId="27" xfId="0" applyFont="1" applyBorder="1" applyAlignment="1">
      <alignment vertical="center" wrapText="1"/>
    </xf>
    <xf numFmtId="0" fontId="8" fillId="0" borderId="17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0" fillId="0" borderId="28" xfId="0" applyBorder="1" applyAlignment="1">
      <alignment vertical="center" wrapText="1"/>
    </xf>
    <xf numFmtId="0" fontId="0" fillId="0" borderId="28" xfId="0" applyBorder="1" applyAlignment="1">
      <alignment vertical="center"/>
    </xf>
    <xf numFmtId="0" fontId="0" fillId="0" borderId="28" xfId="0" applyBorder="1" applyAlignment="1">
      <alignment vertical="top" wrapText="1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</cellXfs>
  <cellStyles count="30">
    <cellStyle name="ハイパーリンク" xfId="1" builtinId="8" hidden="1"/>
    <cellStyle name="ハイパーリンク" xfId="3" builtinId="8" hidden="1"/>
    <cellStyle name="ハイパーリンク" xfId="5" builtinId="8" hidden="1"/>
    <cellStyle name="ハイパーリンク" xfId="7" builtinId="8" hidden="1"/>
    <cellStyle name="ハイパーリンク" xfId="9" builtinId="8" hidden="1"/>
    <cellStyle name="ハイパーリンク" xfId="11" builtinId="8" hidden="1"/>
    <cellStyle name="ハイパーリンク" xfId="13" builtinId="8" hidden="1"/>
    <cellStyle name="ハイパーリンク" xfId="16" builtinId="8" hidden="1"/>
    <cellStyle name="ハイパーリンク" xfId="18" builtinId="8" hidden="1"/>
    <cellStyle name="ハイパーリンク" xfId="20" builtinId="8" hidden="1"/>
    <cellStyle name="ハイパーリンク" xfId="22" builtinId="8" hidden="1"/>
    <cellStyle name="ハイパーリンク" xfId="24" builtinId="8" hidden="1"/>
    <cellStyle name="ハイパーリンク" xfId="26" builtinId="8" hidden="1"/>
    <cellStyle name="ハイパーリンク" xfId="28" builtinId="8" hidden="1"/>
    <cellStyle name="桁区切り" xfId="15" builtinId="6"/>
    <cellStyle name="標準" xfId="0" builtinId="0"/>
    <cellStyle name="表示済みのハイパーリンク" xfId="2" builtinId="9" hidden="1"/>
    <cellStyle name="表示済みのハイパーリンク" xfId="4" builtinId="9" hidden="1"/>
    <cellStyle name="表示済みのハイパーリンク" xfId="6" builtinId="9" hidden="1"/>
    <cellStyle name="表示済みのハイパーリンク" xfId="8" builtinId="9" hidden="1"/>
    <cellStyle name="表示済みのハイパーリンク" xfId="10" builtinId="9" hidden="1"/>
    <cellStyle name="表示済みのハイパーリンク" xfId="12" builtinId="9" hidden="1"/>
    <cellStyle name="表示済みのハイパーリンク" xfId="14" builtinId="9" hidden="1"/>
    <cellStyle name="表示済みのハイパーリンク" xfId="17" builtinId="9" hidden="1"/>
    <cellStyle name="表示済みのハイパーリンク" xfId="19" builtinId="9" hidden="1"/>
    <cellStyle name="表示済みのハイパーリンク" xfId="21" builtinId="9" hidden="1"/>
    <cellStyle name="表示済みのハイパーリンク" xfId="23" builtinId="9" hidden="1"/>
    <cellStyle name="表示済みのハイパーリンク" xfId="25" builtinId="9" hidden="1"/>
    <cellStyle name="表示済みのハイパーリンク" xfId="27" builtinId="9" hidden="1"/>
    <cellStyle name="表示済みのハイパーリンク" xfId="29" builtinId="9" hidden="1"/>
  </cellStyles>
  <dxfs count="1">
    <dxf>
      <font>
        <color theme="0"/>
      </font>
      <fill>
        <patternFill patternType="none">
          <fgColor indexed="64"/>
          <bgColor auto="1"/>
        </patternFill>
      </fill>
    </dxf>
  </dxfs>
  <tableStyles count="0" defaultTableStyle="TableStyleMedium9" defaultPivotStyle="PivotStyleMedium4"/>
  <colors>
    <mruColors>
      <color rgb="FF007F00"/>
      <color rgb="FFA0CA4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chartsheet" Target="chartsheets/sheet2.xml"/><Relationship Id="rId7" Type="http://schemas.openxmlformats.org/officeDocument/2006/relationships/sharedStrings" Target="sharedStrings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>
        <c:manualLayout>
          <c:layoutTarget val="inner"/>
          <c:xMode val="edge"/>
          <c:yMode val="edge"/>
          <c:x val="4.8193486626404401E-2"/>
          <c:y val="9.6791813480652904E-3"/>
          <c:w val="0.83498923280333004"/>
          <c:h val="0.9845422116527939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編集用!$A$1</c:f>
              <c:strCache>
                <c:ptCount val="1"/>
                <c:pt idx="0">
                  <c:v>項目</c:v>
                </c:pt>
              </c:strCache>
            </c:strRef>
          </c:tx>
          <c:spPr>
            <a:ln>
              <a:noFill/>
            </a:ln>
          </c:spPr>
          <c:invertIfNegative val="0"/>
          <c:cat>
            <c:strRef>
              <c:f>編集用!$A$2:$A$60</c:f>
              <c:strCache>
                <c:ptCount val="59"/>
                <c:pt idx="0">
                  <c:v>令和</c:v>
                </c:pt>
                <c:pt idx="1">
                  <c:v>平成</c:v>
                </c:pt>
                <c:pt idx="2">
                  <c:v>昭和</c:v>
                </c:pt>
                <c:pt idx="3">
                  <c:v>大正</c:v>
                </c:pt>
                <c:pt idx="4">
                  <c:v>明治</c:v>
                </c:pt>
                <c:pt idx="5">
                  <c:v>江戸時代</c:v>
                </c:pt>
                <c:pt idx="7">
                  <c:v>第一次世界大戦</c:v>
                </c:pt>
                <c:pt idx="8">
                  <c:v>第二次世界大戦</c:v>
                </c:pt>
                <c:pt idx="9">
                  <c:v>太平洋戦争</c:v>
                </c:pt>
                <c:pt idx="11">
                  <c:v>佐井寺村</c:v>
                </c:pt>
                <c:pt idx="12">
                  <c:v>片山村</c:v>
                </c:pt>
                <c:pt idx="13">
                  <c:v>片山小学校・佐井寺小学校</c:v>
                </c:pt>
                <c:pt idx="14">
                  <c:v>佐山尋常小学校</c:v>
                </c:pt>
                <c:pt idx="15">
                  <c:v>千里尋常小学校</c:v>
                </c:pt>
                <c:pt idx="16">
                  <c:v>千里第一・第二尋常小学校（戦後は小学校）</c:v>
                </c:pt>
                <c:pt idx="17">
                  <c:v>千里第三小学校</c:v>
                </c:pt>
                <c:pt idx="18">
                  <c:v>千里新田小学校</c:v>
                </c:pt>
                <c:pt idx="19">
                  <c:v>南千里中学</c:v>
                </c:pt>
                <c:pt idx="20">
                  <c:v>桃山台小学校</c:v>
                </c:pt>
                <c:pt idx="21">
                  <c:v>吹田第一中学校（千里山西6丁目</c:v>
                </c:pt>
                <c:pt idx="22">
                  <c:v>吹田第一中学校（千里山西2丁目</c:v>
                </c:pt>
                <c:pt idx="23">
                  <c:v>関西大学</c:v>
                </c:pt>
                <c:pt idx="24">
                  <c:v>関西法律学校</c:v>
                </c:pt>
                <c:pt idx="25">
                  <c:v>今年</c:v>
                </c:pt>
                <c:pt idx="26">
                  <c:v>満20歳</c:v>
                </c:pt>
                <c:pt idx="27">
                  <c:v>満30歳</c:v>
                </c:pt>
                <c:pt idx="28">
                  <c:v>満40歳</c:v>
                </c:pt>
                <c:pt idx="29">
                  <c:v>満50歳</c:v>
                </c:pt>
                <c:pt idx="30">
                  <c:v>満75歳</c:v>
                </c:pt>
                <c:pt idx="31">
                  <c:v>満90歳</c:v>
                </c:pt>
                <c:pt idx="32">
                  <c:v>テレビ放送</c:v>
                </c:pt>
                <c:pt idx="33">
                  <c:v>阪神大震災とWeb</c:v>
                </c:pt>
                <c:pt idx="34">
                  <c:v>下新田村</c:v>
                </c:pt>
                <c:pt idx="35">
                  <c:v>新田村</c:v>
                </c:pt>
                <c:pt idx="36">
                  <c:v>吹田市春日</c:v>
                </c:pt>
                <c:pt idx="37">
                  <c:v>吹田市</c:v>
                </c:pt>
                <c:pt idx="38">
                  <c:v>千里村(ちさとむら</c:v>
                </c:pt>
                <c:pt idx="39">
                  <c:v>千里山線・街開き
終点千里山、関大前の駅名は花壇、女学院など変遷あり</c:v>
                </c:pt>
                <c:pt idx="40">
                  <c:v>北大阪急行電鉄</c:v>
                </c:pt>
                <c:pt idx="42">
                  <c:v>学童保育（児童福祉法</c:v>
                </c:pt>
                <c:pt idx="43">
                  <c:v>児童センター</c:v>
                </c:pt>
                <c:pt idx="44">
                  <c:v>千里新田地区公民館</c:v>
                </c:pt>
                <c:pt idx="45">
                  <c:v>千里山会館</c:v>
                </c:pt>
                <c:pt idx="46">
                  <c:v>春日会館</c:v>
                </c:pt>
                <c:pt idx="47">
                  <c:v>千里山コミュニティーセンター</c:v>
                </c:pt>
                <c:pt idx="48">
                  <c:v>まちづくり協議会</c:v>
                </c:pt>
                <c:pt idx="49">
                  <c:v>赤十字</c:v>
                </c:pt>
                <c:pt idx="50">
                  <c:v>民生・児童委員</c:v>
                </c:pt>
                <c:pt idx="51">
                  <c:v>社会福祉協議会（社会福祉法人</c:v>
                </c:pt>
                <c:pt idx="52">
                  <c:v>吹田市体育振興会</c:v>
                </c:pt>
                <c:pt idx="53">
                  <c:v>吹田防犯協議会</c:v>
                </c:pt>
                <c:pt idx="54">
                  <c:v>吹田市高齢クラブ連合会</c:v>
                </c:pt>
                <c:pt idx="55">
                  <c:v>社会福祉士・介護福祉士（厚生労働省</c:v>
                </c:pt>
                <c:pt idx="56">
                  <c:v>地域包括支援センター</c:v>
                </c:pt>
                <c:pt idx="57">
                  <c:v>人権啓発推進委員（市</c:v>
                </c:pt>
                <c:pt idx="58">
                  <c:v>人権擁護委員（法務省</c:v>
                </c:pt>
              </c:strCache>
            </c:strRef>
          </c:cat>
          <c:val>
            <c:numRef>
              <c:f>編集用!$A$2:$A$60</c:f>
              <c:numCache>
                <c:formatCode>General</c:formatCode>
                <c:ptCount val="5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42-5349-A120-805E6BECA78F}"/>
            </c:ext>
          </c:extLst>
        </c:ser>
        <c:ser>
          <c:idx val="1"/>
          <c:order val="1"/>
          <c:tx>
            <c:strRef>
              <c:f>編集用!$B$1</c:f>
              <c:strCache>
                <c:ptCount val="1"/>
                <c:pt idx="0">
                  <c:v>開始年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dPt>
            <c:idx val="2"/>
            <c:invertIfNegative val="0"/>
            <c:bubble3D val="0"/>
            <c:spPr>
              <a:noFill/>
              <a:ln>
                <a:noFill/>
                <a:prstDash val="dot"/>
              </a:ln>
              <a:effectLst/>
            </c:spPr>
            <c:extLst>
              <c:ext xmlns:c16="http://schemas.microsoft.com/office/drawing/2014/chart" uri="{C3380CC4-5D6E-409C-BE32-E72D297353CC}">
                <c16:uniqueId val="{00000002-ED42-5349-A120-805E6BECA78F}"/>
              </c:ext>
            </c:extLst>
          </c:dPt>
          <c:cat>
            <c:strRef>
              <c:f>編集用!$A$2:$A$60</c:f>
              <c:strCache>
                <c:ptCount val="59"/>
                <c:pt idx="0">
                  <c:v>令和</c:v>
                </c:pt>
                <c:pt idx="1">
                  <c:v>平成</c:v>
                </c:pt>
                <c:pt idx="2">
                  <c:v>昭和</c:v>
                </c:pt>
                <c:pt idx="3">
                  <c:v>大正</c:v>
                </c:pt>
                <c:pt idx="4">
                  <c:v>明治</c:v>
                </c:pt>
                <c:pt idx="5">
                  <c:v>江戸時代</c:v>
                </c:pt>
                <c:pt idx="7">
                  <c:v>第一次世界大戦</c:v>
                </c:pt>
                <c:pt idx="8">
                  <c:v>第二次世界大戦</c:v>
                </c:pt>
                <c:pt idx="9">
                  <c:v>太平洋戦争</c:v>
                </c:pt>
                <c:pt idx="11">
                  <c:v>佐井寺村</c:v>
                </c:pt>
                <c:pt idx="12">
                  <c:v>片山村</c:v>
                </c:pt>
                <c:pt idx="13">
                  <c:v>片山小学校・佐井寺小学校</c:v>
                </c:pt>
                <c:pt idx="14">
                  <c:v>佐山尋常小学校</c:v>
                </c:pt>
                <c:pt idx="15">
                  <c:v>千里尋常小学校</c:v>
                </c:pt>
                <c:pt idx="16">
                  <c:v>千里第一・第二尋常小学校（戦後は小学校）</c:v>
                </c:pt>
                <c:pt idx="17">
                  <c:v>千里第三小学校</c:v>
                </c:pt>
                <c:pt idx="18">
                  <c:v>千里新田小学校</c:v>
                </c:pt>
                <c:pt idx="19">
                  <c:v>南千里中学</c:v>
                </c:pt>
                <c:pt idx="20">
                  <c:v>桃山台小学校</c:v>
                </c:pt>
                <c:pt idx="21">
                  <c:v>吹田第一中学校（千里山西6丁目</c:v>
                </c:pt>
                <c:pt idx="22">
                  <c:v>吹田第一中学校（千里山西2丁目</c:v>
                </c:pt>
                <c:pt idx="23">
                  <c:v>関西大学</c:v>
                </c:pt>
                <c:pt idx="24">
                  <c:v>関西法律学校</c:v>
                </c:pt>
                <c:pt idx="25">
                  <c:v>今年</c:v>
                </c:pt>
                <c:pt idx="26">
                  <c:v>満20歳</c:v>
                </c:pt>
                <c:pt idx="27">
                  <c:v>満30歳</c:v>
                </c:pt>
                <c:pt idx="28">
                  <c:v>満40歳</c:v>
                </c:pt>
                <c:pt idx="29">
                  <c:v>満50歳</c:v>
                </c:pt>
                <c:pt idx="30">
                  <c:v>満75歳</c:v>
                </c:pt>
                <c:pt idx="31">
                  <c:v>満90歳</c:v>
                </c:pt>
                <c:pt idx="32">
                  <c:v>テレビ放送</c:v>
                </c:pt>
                <c:pt idx="33">
                  <c:v>阪神大震災とWeb</c:v>
                </c:pt>
                <c:pt idx="34">
                  <c:v>下新田村</c:v>
                </c:pt>
                <c:pt idx="35">
                  <c:v>新田村</c:v>
                </c:pt>
                <c:pt idx="36">
                  <c:v>吹田市春日</c:v>
                </c:pt>
                <c:pt idx="37">
                  <c:v>吹田市</c:v>
                </c:pt>
                <c:pt idx="38">
                  <c:v>千里村(ちさとむら</c:v>
                </c:pt>
                <c:pt idx="39">
                  <c:v>千里山線・街開き
終点千里山、関大前の駅名は花壇、女学院など変遷あり</c:v>
                </c:pt>
                <c:pt idx="40">
                  <c:v>北大阪急行電鉄</c:v>
                </c:pt>
                <c:pt idx="42">
                  <c:v>学童保育（児童福祉法</c:v>
                </c:pt>
                <c:pt idx="43">
                  <c:v>児童センター</c:v>
                </c:pt>
                <c:pt idx="44">
                  <c:v>千里新田地区公民館</c:v>
                </c:pt>
                <c:pt idx="45">
                  <c:v>千里山会館</c:v>
                </c:pt>
                <c:pt idx="46">
                  <c:v>春日会館</c:v>
                </c:pt>
                <c:pt idx="47">
                  <c:v>千里山コミュニティーセンター</c:v>
                </c:pt>
                <c:pt idx="48">
                  <c:v>まちづくり協議会</c:v>
                </c:pt>
                <c:pt idx="49">
                  <c:v>赤十字</c:v>
                </c:pt>
                <c:pt idx="50">
                  <c:v>民生・児童委員</c:v>
                </c:pt>
                <c:pt idx="51">
                  <c:v>社会福祉協議会（社会福祉法人</c:v>
                </c:pt>
                <c:pt idx="52">
                  <c:v>吹田市体育振興会</c:v>
                </c:pt>
                <c:pt idx="53">
                  <c:v>吹田防犯協議会</c:v>
                </c:pt>
                <c:pt idx="54">
                  <c:v>吹田市高齢クラブ連合会</c:v>
                </c:pt>
                <c:pt idx="55">
                  <c:v>社会福祉士・介護福祉士（厚生労働省</c:v>
                </c:pt>
                <c:pt idx="56">
                  <c:v>地域包括支援センター</c:v>
                </c:pt>
                <c:pt idx="57">
                  <c:v>人権啓発推進委員（市</c:v>
                </c:pt>
                <c:pt idx="58">
                  <c:v>人権擁護委員（法務省</c:v>
                </c:pt>
              </c:strCache>
            </c:strRef>
          </c:cat>
          <c:val>
            <c:numRef>
              <c:f>編集用!$B$2:$B$60</c:f>
              <c:numCache>
                <c:formatCode>General</c:formatCode>
                <c:ptCount val="59"/>
                <c:pt idx="0">
                  <c:v>2019</c:v>
                </c:pt>
                <c:pt idx="1">
                  <c:v>1989</c:v>
                </c:pt>
                <c:pt idx="2">
                  <c:v>1926</c:v>
                </c:pt>
                <c:pt idx="3">
                  <c:v>1912</c:v>
                </c:pt>
                <c:pt idx="4">
                  <c:v>1868</c:v>
                </c:pt>
                <c:pt idx="5">
                  <c:v>1603</c:v>
                </c:pt>
                <c:pt idx="7">
                  <c:v>1914</c:v>
                </c:pt>
                <c:pt idx="8">
                  <c:v>1939</c:v>
                </c:pt>
                <c:pt idx="9">
                  <c:v>1941</c:v>
                </c:pt>
                <c:pt idx="11">
                  <c:v>677</c:v>
                </c:pt>
                <c:pt idx="12">
                  <c:v>300</c:v>
                </c:pt>
                <c:pt idx="13">
                  <c:v>1873</c:v>
                </c:pt>
                <c:pt idx="14">
                  <c:v>1888</c:v>
                </c:pt>
                <c:pt idx="15">
                  <c:v>1922</c:v>
                </c:pt>
                <c:pt idx="16">
                  <c:v>1929</c:v>
                </c:pt>
                <c:pt idx="17">
                  <c:v>1968</c:v>
                </c:pt>
                <c:pt idx="18">
                  <c:v>1979</c:v>
                </c:pt>
                <c:pt idx="19">
                  <c:v>1980</c:v>
                </c:pt>
                <c:pt idx="20">
                  <c:v>1967</c:v>
                </c:pt>
                <c:pt idx="21">
                  <c:v>1947</c:v>
                </c:pt>
                <c:pt idx="22">
                  <c:v>1964</c:v>
                </c:pt>
                <c:pt idx="23">
                  <c:v>1922</c:v>
                </c:pt>
                <c:pt idx="24">
                  <c:v>1886</c:v>
                </c:pt>
                <c:pt idx="25">
                  <c:v>2025</c:v>
                </c:pt>
                <c:pt idx="26">
                  <c:v>2005</c:v>
                </c:pt>
                <c:pt idx="27">
                  <c:v>1995</c:v>
                </c:pt>
                <c:pt idx="28">
                  <c:v>1985</c:v>
                </c:pt>
                <c:pt idx="29">
                  <c:v>1975</c:v>
                </c:pt>
                <c:pt idx="30">
                  <c:v>1950</c:v>
                </c:pt>
                <c:pt idx="31">
                  <c:v>1935</c:v>
                </c:pt>
                <c:pt idx="32">
                  <c:v>1953</c:v>
                </c:pt>
                <c:pt idx="33">
                  <c:v>1995</c:v>
                </c:pt>
                <c:pt idx="34">
                  <c:v>1616</c:v>
                </c:pt>
                <c:pt idx="35">
                  <c:v>1889</c:v>
                </c:pt>
                <c:pt idx="36">
                  <c:v>1953</c:v>
                </c:pt>
                <c:pt idx="37">
                  <c:v>1940</c:v>
                </c:pt>
                <c:pt idx="38">
                  <c:v>1889</c:v>
                </c:pt>
                <c:pt idx="39">
                  <c:v>1921</c:v>
                </c:pt>
                <c:pt idx="40">
                  <c:v>1970</c:v>
                </c:pt>
                <c:pt idx="42">
                  <c:v>1947</c:v>
                </c:pt>
                <c:pt idx="43">
                  <c:v>2009</c:v>
                </c:pt>
                <c:pt idx="44">
                  <c:v>1987</c:v>
                </c:pt>
                <c:pt idx="45">
                  <c:v>1967</c:v>
                </c:pt>
                <c:pt idx="46">
                  <c:v>1969</c:v>
                </c:pt>
                <c:pt idx="47">
                  <c:v>2015</c:v>
                </c:pt>
                <c:pt idx="48">
                  <c:v>2007</c:v>
                </c:pt>
                <c:pt idx="49">
                  <c:v>1877</c:v>
                </c:pt>
                <c:pt idx="50">
                  <c:v>1918</c:v>
                </c:pt>
                <c:pt idx="51">
                  <c:v>1951</c:v>
                </c:pt>
                <c:pt idx="52">
                  <c:v>1958</c:v>
                </c:pt>
                <c:pt idx="53">
                  <c:v>1955</c:v>
                </c:pt>
                <c:pt idx="54">
                  <c:v>1961</c:v>
                </c:pt>
                <c:pt idx="55">
                  <c:v>1987</c:v>
                </c:pt>
                <c:pt idx="56">
                  <c:v>2005</c:v>
                </c:pt>
                <c:pt idx="57">
                  <c:v>1996</c:v>
                </c:pt>
                <c:pt idx="58">
                  <c:v>1949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D42-5349-A120-805E6BECA78F}"/>
            </c:ext>
          </c:extLst>
        </c:ser>
        <c:ser>
          <c:idx val="2"/>
          <c:order val="2"/>
          <c:tx>
            <c:strRef>
              <c:f>編集用!$C$1</c:f>
              <c:strCache>
                <c:ptCount val="1"/>
                <c:pt idx="0">
                  <c:v>期間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ln w="92075" cmpd="sng">
                <a:solidFill>
                  <a:srgbClr val="A0CA4A"/>
                </a:solidFill>
                <a:miter lim="800000"/>
              </a:ln>
            </c:spPr>
            <c:extLst>
              <c:ext xmlns:c16="http://schemas.microsoft.com/office/drawing/2014/chart" uri="{C3380CC4-5D6E-409C-BE32-E72D297353CC}">
                <c16:uniqueId val="{00000005-ED42-5349-A120-805E6BECA78F}"/>
              </c:ext>
            </c:extLst>
          </c:dPt>
          <c:dPt>
            <c:idx val="1"/>
            <c:invertIfNegative val="0"/>
            <c:bubble3D val="0"/>
            <c:spPr>
              <a:ln w="95250" cap="flat">
                <a:solidFill>
                  <a:srgbClr val="A0CA4A"/>
                </a:solidFill>
                <a:miter lim="800000"/>
              </a:ln>
            </c:spPr>
            <c:extLst>
              <c:ext xmlns:c16="http://schemas.microsoft.com/office/drawing/2014/chart" uri="{C3380CC4-5D6E-409C-BE32-E72D297353CC}">
                <c16:uniqueId val="{00000007-ED42-5349-A120-805E6BECA78F}"/>
              </c:ext>
            </c:extLst>
          </c:dPt>
          <c:dPt>
            <c:idx val="2"/>
            <c:invertIfNegative val="0"/>
            <c:bubble3D val="0"/>
            <c:spPr>
              <a:ln w="95250">
                <a:solidFill>
                  <a:srgbClr val="A0CA4A"/>
                </a:solidFill>
                <a:miter lim="800000"/>
              </a:ln>
            </c:spPr>
            <c:extLst>
              <c:ext xmlns:c16="http://schemas.microsoft.com/office/drawing/2014/chart" uri="{C3380CC4-5D6E-409C-BE32-E72D297353CC}">
                <c16:uniqueId val="{00000009-ED42-5349-A120-805E6BECA78F}"/>
              </c:ext>
            </c:extLst>
          </c:dPt>
          <c:dPt>
            <c:idx val="3"/>
            <c:invertIfNegative val="0"/>
            <c:bubble3D val="0"/>
            <c:spPr>
              <a:ln w="95250" cap="flat">
                <a:solidFill>
                  <a:srgbClr val="A0CA4A"/>
                </a:solidFill>
                <a:miter lim="800000"/>
              </a:ln>
            </c:spPr>
            <c:extLst>
              <c:ext xmlns:c16="http://schemas.microsoft.com/office/drawing/2014/chart" uri="{C3380CC4-5D6E-409C-BE32-E72D297353CC}">
                <c16:uniqueId val="{0000000B-ED42-5349-A120-805E6BECA78F}"/>
              </c:ext>
            </c:extLst>
          </c:dPt>
          <c:dPt>
            <c:idx val="4"/>
            <c:invertIfNegative val="0"/>
            <c:bubble3D val="0"/>
            <c:spPr>
              <a:ln w="95250">
                <a:solidFill>
                  <a:srgbClr val="A0CA4A"/>
                </a:solidFill>
                <a:miter lim="800000"/>
              </a:ln>
            </c:spPr>
            <c:extLst>
              <c:ext xmlns:c16="http://schemas.microsoft.com/office/drawing/2014/chart" uri="{C3380CC4-5D6E-409C-BE32-E72D297353CC}">
                <c16:uniqueId val="{0000000D-ED42-5349-A120-805E6BECA78F}"/>
              </c:ext>
            </c:extLst>
          </c:dPt>
          <c:dPt>
            <c:idx val="6"/>
            <c:invertIfNegative val="0"/>
            <c:bubble3D val="0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F-ED42-5349-A120-805E6BECA78F}"/>
              </c:ext>
            </c:extLst>
          </c:dPt>
          <c:dPt>
            <c:idx val="7"/>
            <c:invertIfNegative val="0"/>
            <c:bubble3D val="0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11-ED42-5349-A120-805E6BECA78F}"/>
              </c:ext>
            </c:extLst>
          </c:dPt>
          <c:dPt>
            <c:idx val="8"/>
            <c:invertIfNegative val="0"/>
            <c:bubble3D val="0"/>
            <c:spPr>
              <a:solidFill>
                <a:srgbClr val="FF6600"/>
              </a:solidFill>
              <a:ln>
                <a:solidFill>
                  <a:srgbClr val="FF66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13-ED42-5349-A120-805E6BECA78F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4-ED42-5349-A120-805E6BECA78F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5-ED42-5349-A120-805E6BECA78F}"/>
              </c:ext>
            </c:extLst>
          </c:dPt>
          <c:dPt>
            <c:idx val="20"/>
            <c:invertIfNegative val="0"/>
            <c:bubble3D val="0"/>
            <c:spPr>
              <a:gradFill flip="none" rotWithShape="1">
                <a:gsLst>
                  <a:gs pos="0">
                    <a:srgbClr val="0000FF"/>
                  </a:gs>
                  <a:gs pos="100000">
                    <a:srgbClr val="FFFFFF"/>
                  </a:gs>
                </a:gsLst>
                <a:lin ang="16200000" scaled="0"/>
                <a:tileRect/>
              </a:gradFill>
            </c:spPr>
            <c:extLst>
              <c:ext xmlns:c16="http://schemas.microsoft.com/office/drawing/2014/chart" uri="{C3380CC4-5D6E-409C-BE32-E72D297353CC}">
                <c16:uniqueId val="{00000017-ED42-5349-A120-805E6BECA78F}"/>
              </c:ext>
            </c:extLst>
          </c:dPt>
          <c:dPt>
            <c:idx val="21"/>
            <c:invertIfNegative val="0"/>
            <c:bubble3D val="0"/>
            <c:spPr>
              <a:gradFill flip="none" rotWithShape="1">
                <a:gsLst>
                  <a:gs pos="0">
                    <a:srgbClr val="0000FF"/>
                  </a:gs>
                  <a:gs pos="100000">
                    <a:srgbClr val="FFFFFF"/>
                  </a:gs>
                </a:gsLst>
                <a:lin ang="16200000" scaled="0"/>
                <a:tileRect/>
              </a:gradFill>
            </c:spPr>
            <c:extLst>
              <c:ext xmlns:c16="http://schemas.microsoft.com/office/drawing/2014/chart" uri="{C3380CC4-5D6E-409C-BE32-E72D297353CC}">
                <c16:uniqueId val="{00000019-ED42-5349-A120-805E6BECA78F}"/>
              </c:ext>
            </c:extLst>
          </c:dPt>
          <c:dPt>
            <c:idx val="31"/>
            <c:invertIfNegative val="0"/>
            <c:bubble3D val="0"/>
            <c:spPr>
              <a:solidFill>
                <a:schemeClr val="accent4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B-ED42-5349-A120-805E6BECA78F}"/>
              </c:ext>
            </c:extLst>
          </c:dPt>
          <c:dPt>
            <c:idx val="32"/>
            <c:invertIfNegative val="0"/>
            <c:bubble3D val="0"/>
            <c:spPr>
              <a:solidFill>
                <a:schemeClr val="accent4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D-ED42-5349-A120-805E6BECA78F}"/>
              </c:ext>
            </c:extLst>
          </c:dPt>
          <c:dPt>
            <c:idx val="38"/>
            <c:invertIfNegative val="0"/>
            <c:bubble3D val="0"/>
            <c:spPr>
              <a:solidFill>
                <a:srgbClr val="800000"/>
              </a:solidFill>
            </c:spPr>
            <c:extLst>
              <c:ext xmlns:c16="http://schemas.microsoft.com/office/drawing/2014/chart" uri="{C3380CC4-5D6E-409C-BE32-E72D297353CC}">
                <c16:uniqueId val="{0000001F-ED42-5349-A120-805E6BECA78F}"/>
              </c:ext>
            </c:extLst>
          </c:dPt>
          <c:cat>
            <c:strRef>
              <c:f>編集用!$A$2:$A$60</c:f>
              <c:strCache>
                <c:ptCount val="59"/>
                <c:pt idx="0">
                  <c:v>令和</c:v>
                </c:pt>
                <c:pt idx="1">
                  <c:v>平成</c:v>
                </c:pt>
                <c:pt idx="2">
                  <c:v>昭和</c:v>
                </c:pt>
                <c:pt idx="3">
                  <c:v>大正</c:v>
                </c:pt>
                <c:pt idx="4">
                  <c:v>明治</c:v>
                </c:pt>
                <c:pt idx="5">
                  <c:v>江戸時代</c:v>
                </c:pt>
                <c:pt idx="7">
                  <c:v>第一次世界大戦</c:v>
                </c:pt>
                <c:pt idx="8">
                  <c:v>第二次世界大戦</c:v>
                </c:pt>
                <c:pt idx="9">
                  <c:v>太平洋戦争</c:v>
                </c:pt>
                <c:pt idx="11">
                  <c:v>佐井寺村</c:v>
                </c:pt>
                <c:pt idx="12">
                  <c:v>片山村</c:v>
                </c:pt>
                <c:pt idx="13">
                  <c:v>片山小学校・佐井寺小学校</c:v>
                </c:pt>
                <c:pt idx="14">
                  <c:v>佐山尋常小学校</c:v>
                </c:pt>
                <c:pt idx="15">
                  <c:v>千里尋常小学校</c:v>
                </c:pt>
                <c:pt idx="16">
                  <c:v>千里第一・第二尋常小学校（戦後は小学校）</c:v>
                </c:pt>
                <c:pt idx="17">
                  <c:v>千里第三小学校</c:v>
                </c:pt>
                <c:pt idx="18">
                  <c:v>千里新田小学校</c:v>
                </c:pt>
                <c:pt idx="19">
                  <c:v>南千里中学</c:v>
                </c:pt>
                <c:pt idx="20">
                  <c:v>桃山台小学校</c:v>
                </c:pt>
                <c:pt idx="21">
                  <c:v>吹田第一中学校（千里山西6丁目</c:v>
                </c:pt>
                <c:pt idx="22">
                  <c:v>吹田第一中学校（千里山西2丁目</c:v>
                </c:pt>
                <c:pt idx="23">
                  <c:v>関西大学</c:v>
                </c:pt>
                <c:pt idx="24">
                  <c:v>関西法律学校</c:v>
                </c:pt>
                <c:pt idx="25">
                  <c:v>今年</c:v>
                </c:pt>
                <c:pt idx="26">
                  <c:v>満20歳</c:v>
                </c:pt>
                <c:pt idx="27">
                  <c:v>満30歳</c:v>
                </c:pt>
                <c:pt idx="28">
                  <c:v>満40歳</c:v>
                </c:pt>
                <c:pt idx="29">
                  <c:v>満50歳</c:v>
                </c:pt>
                <c:pt idx="30">
                  <c:v>満75歳</c:v>
                </c:pt>
                <c:pt idx="31">
                  <c:v>満90歳</c:v>
                </c:pt>
                <c:pt idx="32">
                  <c:v>テレビ放送</c:v>
                </c:pt>
                <c:pt idx="33">
                  <c:v>阪神大震災とWeb</c:v>
                </c:pt>
                <c:pt idx="34">
                  <c:v>下新田村</c:v>
                </c:pt>
                <c:pt idx="35">
                  <c:v>新田村</c:v>
                </c:pt>
                <c:pt idx="36">
                  <c:v>吹田市春日</c:v>
                </c:pt>
                <c:pt idx="37">
                  <c:v>吹田市</c:v>
                </c:pt>
                <c:pt idx="38">
                  <c:v>千里村(ちさとむら</c:v>
                </c:pt>
                <c:pt idx="39">
                  <c:v>千里山線・街開き
終点千里山、関大前の駅名は花壇、女学院など変遷あり</c:v>
                </c:pt>
                <c:pt idx="40">
                  <c:v>北大阪急行電鉄</c:v>
                </c:pt>
                <c:pt idx="42">
                  <c:v>学童保育（児童福祉法</c:v>
                </c:pt>
                <c:pt idx="43">
                  <c:v>児童センター</c:v>
                </c:pt>
                <c:pt idx="44">
                  <c:v>千里新田地区公民館</c:v>
                </c:pt>
                <c:pt idx="45">
                  <c:v>千里山会館</c:v>
                </c:pt>
                <c:pt idx="46">
                  <c:v>春日会館</c:v>
                </c:pt>
                <c:pt idx="47">
                  <c:v>千里山コミュニティーセンター</c:v>
                </c:pt>
                <c:pt idx="48">
                  <c:v>まちづくり協議会</c:v>
                </c:pt>
                <c:pt idx="49">
                  <c:v>赤十字</c:v>
                </c:pt>
                <c:pt idx="50">
                  <c:v>民生・児童委員</c:v>
                </c:pt>
                <c:pt idx="51">
                  <c:v>社会福祉協議会（社会福祉法人</c:v>
                </c:pt>
                <c:pt idx="52">
                  <c:v>吹田市体育振興会</c:v>
                </c:pt>
                <c:pt idx="53">
                  <c:v>吹田防犯協議会</c:v>
                </c:pt>
                <c:pt idx="54">
                  <c:v>吹田市高齢クラブ連合会</c:v>
                </c:pt>
                <c:pt idx="55">
                  <c:v>社会福祉士・介護福祉士（厚生労働省</c:v>
                </c:pt>
                <c:pt idx="56">
                  <c:v>地域包括支援センター</c:v>
                </c:pt>
                <c:pt idx="57">
                  <c:v>人権啓発推進委員（市</c:v>
                </c:pt>
                <c:pt idx="58">
                  <c:v>人権擁護委員（法務省</c:v>
                </c:pt>
              </c:strCache>
            </c:strRef>
          </c:cat>
          <c:val>
            <c:numRef>
              <c:f>編集用!$C$2:$C$60</c:f>
              <c:numCache>
                <c:formatCode>General</c:formatCode>
                <c:ptCount val="59"/>
                <c:pt idx="0">
                  <c:v>6</c:v>
                </c:pt>
                <c:pt idx="1">
                  <c:v>30</c:v>
                </c:pt>
                <c:pt idx="2">
                  <c:v>63</c:v>
                </c:pt>
                <c:pt idx="3">
                  <c:v>14</c:v>
                </c:pt>
                <c:pt idx="4">
                  <c:v>44</c:v>
                </c:pt>
                <c:pt idx="5">
                  <c:v>265</c:v>
                </c:pt>
                <c:pt idx="7">
                  <c:v>4</c:v>
                </c:pt>
                <c:pt idx="8">
                  <c:v>6</c:v>
                </c:pt>
                <c:pt idx="9">
                  <c:v>4</c:v>
                </c:pt>
                <c:pt idx="10">
                  <c:v>0</c:v>
                </c:pt>
                <c:pt idx="11">
                  <c:v>1212</c:v>
                </c:pt>
                <c:pt idx="12">
                  <c:v>1589</c:v>
                </c:pt>
                <c:pt idx="13">
                  <c:v>15</c:v>
                </c:pt>
                <c:pt idx="14">
                  <c:v>34</c:v>
                </c:pt>
                <c:pt idx="15">
                  <c:v>7</c:v>
                </c:pt>
                <c:pt idx="16">
                  <c:v>96</c:v>
                </c:pt>
                <c:pt idx="17">
                  <c:v>57</c:v>
                </c:pt>
                <c:pt idx="18">
                  <c:v>46</c:v>
                </c:pt>
                <c:pt idx="19">
                  <c:v>45</c:v>
                </c:pt>
                <c:pt idx="20">
                  <c:v>58</c:v>
                </c:pt>
                <c:pt idx="21">
                  <c:v>17</c:v>
                </c:pt>
                <c:pt idx="22">
                  <c:v>61</c:v>
                </c:pt>
                <c:pt idx="23">
                  <c:v>103</c:v>
                </c:pt>
                <c:pt idx="24">
                  <c:v>36</c:v>
                </c:pt>
                <c:pt idx="25">
                  <c:v>1</c:v>
                </c:pt>
                <c:pt idx="26">
                  <c:v>20</c:v>
                </c:pt>
                <c:pt idx="27">
                  <c:v>30</c:v>
                </c:pt>
                <c:pt idx="28">
                  <c:v>40</c:v>
                </c:pt>
                <c:pt idx="29">
                  <c:v>50</c:v>
                </c:pt>
                <c:pt idx="30">
                  <c:v>75</c:v>
                </c:pt>
                <c:pt idx="31">
                  <c:v>90</c:v>
                </c:pt>
                <c:pt idx="32">
                  <c:v>72</c:v>
                </c:pt>
                <c:pt idx="33">
                  <c:v>30</c:v>
                </c:pt>
                <c:pt idx="34">
                  <c:v>273</c:v>
                </c:pt>
                <c:pt idx="35">
                  <c:v>64</c:v>
                </c:pt>
                <c:pt idx="36">
                  <c:v>72</c:v>
                </c:pt>
                <c:pt idx="37">
                  <c:v>85</c:v>
                </c:pt>
                <c:pt idx="38">
                  <c:v>51</c:v>
                </c:pt>
                <c:pt idx="39">
                  <c:v>104</c:v>
                </c:pt>
                <c:pt idx="40">
                  <c:v>55</c:v>
                </c:pt>
                <c:pt idx="42">
                  <c:v>78</c:v>
                </c:pt>
                <c:pt idx="43">
                  <c:v>16</c:v>
                </c:pt>
                <c:pt idx="44">
                  <c:v>38</c:v>
                </c:pt>
                <c:pt idx="45">
                  <c:v>58</c:v>
                </c:pt>
                <c:pt idx="46">
                  <c:v>56</c:v>
                </c:pt>
                <c:pt idx="47">
                  <c:v>10</c:v>
                </c:pt>
                <c:pt idx="48">
                  <c:v>18</c:v>
                </c:pt>
                <c:pt idx="49">
                  <c:v>148</c:v>
                </c:pt>
                <c:pt idx="50">
                  <c:v>107</c:v>
                </c:pt>
                <c:pt idx="51">
                  <c:v>74</c:v>
                </c:pt>
                <c:pt idx="52">
                  <c:v>67</c:v>
                </c:pt>
                <c:pt idx="53">
                  <c:v>70</c:v>
                </c:pt>
                <c:pt idx="54">
                  <c:v>64</c:v>
                </c:pt>
                <c:pt idx="55">
                  <c:v>38</c:v>
                </c:pt>
                <c:pt idx="56">
                  <c:v>20</c:v>
                </c:pt>
                <c:pt idx="57">
                  <c:v>29</c:v>
                </c:pt>
                <c:pt idx="58">
                  <c:v>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0-ED42-5349-A120-805E6BECA7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-2088673048"/>
        <c:axId val="-2088670040"/>
      </c:barChart>
      <c:catAx>
        <c:axId val="-208867304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0" vert="eaVert"/>
          <a:lstStyle/>
          <a:p>
            <a:pPr>
              <a:defRPr/>
            </a:pPr>
            <a:endParaRPr lang="ja-JP"/>
          </a:p>
        </c:txPr>
        <c:crossAx val="-2088670040"/>
        <c:crossesAt val="1850"/>
        <c:auto val="1"/>
        <c:lblAlgn val="ctr"/>
        <c:lblOffset val="100"/>
        <c:noMultiLvlLbl val="0"/>
      </c:catAx>
      <c:valAx>
        <c:axId val="-2088670040"/>
        <c:scaling>
          <c:orientation val="minMax"/>
          <c:min val="1800"/>
        </c:scaling>
        <c:delete val="0"/>
        <c:axPos val="l"/>
        <c:majorGridlines/>
        <c:minorGridlines/>
        <c:numFmt formatCode="General" sourceLinked="1"/>
        <c:majorTickMark val="out"/>
        <c:minorTickMark val="none"/>
        <c:tickLblPos val="nextTo"/>
        <c:crossAx val="-2088673048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>
        <c:manualLayout>
          <c:layoutTarget val="inner"/>
          <c:xMode val="edge"/>
          <c:yMode val="edge"/>
          <c:x val="4.5591347685585502E-2"/>
          <c:y val="4.7467768936220499E-3"/>
          <c:w val="0.83170777180122502"/>
          <c:h val="0.9895238184066750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編集用!$A$1</c:f>
              <c:strCache>
                <c:ptCount val="1"/>
                <c:pt idx="0">
                  <c:v>項目</c:v>
                </c:pt>
              </c:strCache>
            </c:strRef>
          </c:tx>
          <c:spPr>
            <a:ln>
              <a:noFill/>
            </a:ln>
          </c:spPr>
          <c:invertIfNegative val="0"/>
          <c:cat>
            <c:strRef>
              <c:f>編集用!$A$2:$A$61</c:f>
              <c:strCache>
                <c:ptCount val="59"/>
                <c:pt idx="0">
                  <c:v>令和</c:v>
                </c:pt>
                <c:pt idx="1">
                  <c:v>平成</c:v>
                </c:pt>
                <c:pt idx="2">
                  <c:v>昭和</c:v>
                </c:pt>
                <c:pt idx="3">
                  <c:v>大正</c:v>
                </c:pt>
                <c:pt idx="4">
                  <c:v>明治</c:v>
                </c:pt>
                <c:pt idx="5">
                  <c:v>江戸時代</c:v>
                </c:pt>
                <c:pt idx="7">
                  <c:v>第一次世界大戦</c:v>
                </c:pt>
                <c:pt idx="8">
                  <c:v>第二次世界大戦</c:v>
                </c:pt>
                <c:pt idx="9">
                  <c:v>太平洋戦争</c:v>
                </c:pt>
                <c:pt idx="11">
                  <c:v>佐井寺村</c:v>
                </c:pt>
                <c:pt idx="12">
                  <c:v>片山村</c:v>
                </c:pt>
                <c:pt idx="13">
                  <c:v>片山小学校・佐井寺小学校</c:v>
                </c:pt>
                <c:pt idx="14">
                  <c:v>佐山尋常小学校</c:v>
                </c:pt>
                <c:pt idx="15">
                  <c:v>千里尋常小学校</c:v>
                </c:pt>
                <c:pt idx="16">
                  <c:v>千里第一・第二尋常小学校（戦後は小学校）</c:v>
                </c:pt>
                <c:pt idx="17">
                  <c:v>千里第三小学校</c:v>
                </c:pt>
                <c:pt idx="18">
                  <c:v>千里新田小学校</c:v>
                </c:pt>
                <c:pt idx="19">
                  <c:v>南千里中学</c:v>
                </c:pt>
                <c:pt idx="20">
                  <c:v>桃山台小学校</c:v>
                </c:pt>
                <c:pt idx="21">
                  <c:v>吹田第一中学校（千里山西6丁目</c:v>
                </c:pt>
                <c:pt idx="22">
                  <c:v>吹田第一中学校（千里山西2丁目</c:v>
                </c:pt>
                <c:pt idx="23">
                  <c:v>関西大学</c:v>
                </c:pt>
                <c:pt idx="24">
                  <c:v>関西法律学校</c:v>
                </c:pt>
                <c:pt idx="25">
                  <c:v>今年</c:v>
                </c:pt>
                <c:pt idx="26">
                  <c:v>満20歳</c:v>
                </c:pt>
                <c:pt idx="27">
                  <c:v>満30歳</c:v>
                </c:pt>
                <c:pt idx="28">
                  <c:v>満40歳</c:v>
                </c:pt>
                <c:pt idx="29">
                  <c:v>満50歳</c:v>
                </c:pt>
                <c:pt idx="30">
                  <c:v>満75歳</c:v>
                </c:pt>
                <c:pt idx="31">
                  <c:v>満90歳</c:v>
                </c:pt>
                <c:pt idx="32">
                  <c:v>テレビ放送</c:v>
                </c:pt>
                <c:pt idx="33">
                  <c:v>阪神大震災とWeb</c:v>
                </c:pt>
                <c:pt idx="34">
                  <c:v>下新田村</c:v>
                </c:pt>
                <c:pt idx="35">
                  <c:v>新田村</c:v>
                </c:pt>
                <c:pt idx="36">
                  <c:v>吹田市春日</c:v>
                </c:pt>
                <c:pt idx="37">
                  <c:v>吹田市</c:v>
                </c:pt>
                <c:pt idx="38">
                  <c:v>千里村(ちさとむら</c:v>
                </c:pt>
                <c:pt idx="39">
                  <c:v>千里山線・街開き
終点千里山、関大前の駅名は花壇、女学院など変遷あり</c:v>
                </c:pt>
                <c:pt idx="40">
                  <c:v>北大阪急行電鉄</c:v>
                </c:pt>
                <c:pt idx="42">
                  <c:v>学童保育（児童福祉法</c:v>
                </c:pt>
                <c:pt idx="43">
                  <c:v>児童センター</c:v>
                </c:pt>
                <c:pt idx="44">
                  <c:v>千里新田地区公民館</c:v>
                </c:pt>
                <c:pt idx="45">
                  <c:v>千里山会館</c:v>
                </c:pt>
                <c:pt idx="46">
                  <c:v>春日会館</c:v>
                </c:pt>
                <c:pt idx="47">
                  <c:v>千里山コミュニティーセンター</c:v>
                </c:pt>
                <c:pt idx="48">
                  <c:v>まちづくり協議会</c:v>
                </c:pt>
                <c:pt idx="49">
                  <c:v>赤十字</c:v>
                </c:pt>
                <c:pt idx="50">
                  <c:v>民生・児童委員</c:v>
                </c:pt>
                <c:pt idx="51">
                  <c:v>社会福祉協議会（社会福祉法人</c:v>
                </c:pt>
                <c:pt idx="52">
                  <c:v>吹田市体育振興会</c:v>
                </c:pt>
                <c:pt idx="53">
                  <c:v>吹田防犯協議会</c:v>
                </c:pt>
                <c:pt idx="54">
                  <c:v>吹田市高齢クラブ連合会</c:v>
                </c:pt>
                <c:pt idx="55">
                  <c:v>社会福祉士・介護福祉士（厚生労働省</c:v>
                </c:pt>
                <c:pt idx="56">
                  <c:v>地域包括支援センター</c:v>
                </c:pt>
                <c:pt idx="57">
                  <c:v>人権啓発推進委員（市</c:v>
                </c:pt>
                <c:pt idx="58">
                  <c:v>人権擁護委員（法務省</c:v>
                </c:pt>
              </c:strCache>
            </c:strRef>
          </c:cat>
          <c:val>
            <c:numRef>
              <c:f>編集用!$A$2:$A$61</c:f>
              <c:numCache>
                <c:formatCode>General</c:formatCode>
                <c:ptCount val="6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F4-7C48-AD68-5BC9C1215AB8}"/>
            </c:ext>
          </c:extLst>
        </c:ser>
        <c:ser>
          <c:idx val="1"/>
          <c:order val="1"/>
          <c:tx>
            <c:strRef>
              <c:f>編集用!$B$1</c:f>
              <c:strCache>
                <c:ptCount val="1"/>
                <c:pt idx="0">
                  <c:v>開始年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dPt>
            <c:idx val="2"/>
            <c:invertIfNegative val="0"/>
            <c:bubble3D val="0"/>
            <c:spPr>
              <a:noFill/>
              <a:ln>
                <a:noFill/>
                <a:prstDash val="dot"/>
              </a:ln>
              <a:effectLst/>
            </c:spPr>
            <c:extLst>
              <c:ext xmlns:c16="http://schemas.microsoft.com/office/drawing/2014/chart" uri="{C3380CC4-5D6E-409C-BE32-E72D297353CC}">
                <c16:uniqueId val="{00000002-76F4-7C48-AD68-5BC9C1215AB8}"/>
              </c:ext>
            </c:extLst>
          </c:dPt>
          <c:cat>
            <c:strRef>
              <c:f>編集用!$A$2:$A$61</c:f>
              <c:strCache>
                <c:ptCount val="59"/>
                <c:pt idx="0">
                  <c:v>令和</c:v>
                </c:pt>
                <c:pt idx="1">
                  <c:v>平成</c:v>
                </c:pt>
                <c:pt idx="2">
                  <c:v>昭和</c:v>
                </c:pt>
                <c:pt idx="3">
                  <c:v>大正</c:v>
                </c:pt>
                <c:pt idx="4">
                  <c:v>明治</c:v>
                </c:pt>
                <c:pt idx="5">
                  <c:v>江戸時代</c:v>
                </c:pt>
                <c:pt idx="7">
                  <c:v>第一次世界大戦</c:v>
                </c:pt>
                <c:pt idx="8">
                  <c:v>第二次世界大戦</c:v>
                </c:pt>
                <c:pt idx="9">
                  <c:v>太平洋戦争</c:v>
                </c:pt>
                <c:pt idx="11">
                  <c:v>佐井寺村</c:v>
                </c:pt>
                <c:pt idx="12">
                  <c:v>片山村</c:v>
                </c:pt>
                <c:pt idx="13">
                  <c:v>片山小学校・佐井寺小学校</c:v>
                </c:pt>
                <c:pt idx="14">
                  <c:v>佐山尋常小学校</c:v>
                </c:pt>
                <c:pt idx="15">
                  <c:v>千里尋常小学校</c:v>
                </c:pt>
                <c:pt idx="16">
                  <c:v>千里第一・第二尋常小学校（戦後は小学校）</c:v>
                </c:pt>
                <c:pt idx="17">
                  <c:v>千里第三小学校</c:v>
                </c:pt>
                <c:pt idx="18">
                  <c:v>千里新田小学校</c:v>
                </c:pt>
                <c:pt idx="19">
                  <c:v>南千里中学</c:v>
                </c:pt>
                <c:pt idx="20">
                  <c:v>桃山台小学校</c:v>
                </c:pt>
                <c:pt idx="21">
                  <c:v>吹田第一中学校（千里山西6丁目</c:v>
                </c:pt>
                <c:pt idx="22">
                  <c:v>吹田第一中学校（千里山西2丁目</c:v>
                </c:pt>
                <c:pt idx="23">
                  <c:v>関西大学</c:v>
                </c:pt>
                <c:pt idx="24">
                  <c:v>関西法律学校</c:v>
                </c:pt>
                <c:pt idx="25">
                  <c:v>今年</c:v>
                </c:pt>
                <c:pt idx="26">
                  <c:v>満20歳</c:v>
                </c:pt>
                <c:pt idx="27">
                  <c:v>満30歳</c:v>
                </c:pt>
                <c:pt idx="28">
                  <c:v>満40歳</c:v>
                </c:pt>
                <c:pt idx="29">
                  <c:v>満50歳</c:v>
                </c:pt>
                <c:pt idx="30">
                  <c:v>満75歳</c:v>
                </c:pt>
                <c:pt idx="31">
                  <c:v>満90歳</c:v>
                </c:pt>
                <c:pt idx="32">
                  <c:v>テレビ放送</c:v>
                </c:pt>
                <c:pt idx="33">
                  <c:v>阪神大震災とWeb</c:v>
                </c:pt>
                <c:pt idx="34">
                  <c:v>下新田村</c:v>
                </c:pt>
                <c:pt idx="35">
                  <c:v>新田村</c:v>
                </c:pt>
                <c:pt idx="36">
                  <c:v>吹田市春日</c:v>
                </c:pt>
                <c:pt idx="37">
                  <c:v>吹田市</c:v>
                </c:pt>
                <c:pt idx="38">
                  <c:v>千里村(ちさとむら</c:v>
                </c:pt>
                <c:pt idx="39">
                  <c:v>千里山線・街開き
終点千里山、関大前の駅名は花壇、女学院など変遷あり</c:v>
                </c:pt>
                <c:pt idx="40">
                  <c:v>北大阪急行電鉄</c:v>
                </c:pt>
                <c:pt idx="42">
                  <c:v>学童保育（児童福祉法</c:v>
                </c:pt>
                <c:pt idx="43">
                  <c:v>児童センター</c:v>
                </c:pt>
                <c:pt idx="44">
                  <c:v>千里新田地区公民館</c:v>
                </c:pt>
                <c:pt idx="45">
                  <c:v>千里山会館</c:v>
                </c:pt>
                <c:pt idx="46">
                  <c:v>春日会館</c:v>
                </c:pt>
                <c:pt idx="47">
                  <c:v>千里山コミュニティーセンター</c:v>
                </c:pt>
                <c:pt idx="48">
                  <c:v>まちづくり協議会</c:v>
                </c:pt>
                <c:pt idx="49">
                  <c:v>赤十字</c:v>
                </c:pt>
                <c:pt idx="50">
                  <c:v>民生・児童委員</c:v>
                </c:pt>
                <c:pt idx="51">
                  <c:v>社会福祉協議会（社会福祉法人</c:v>
                </c:pt>
                <c:pt idx="52">
                  <c:v>吹田市体育振興会</c:v>
                </c:pt>
                <c:pt idx="53">
                  <c:v>吹田防犯協議会</c:v>
                </c:pt>
                <c:pt idx="54">
                  <c:v>吹田市高齢クラブ連合会</c:v>
                </c:pt>
                <c:pt idx="55">
                  <c:v>社会福祉士・介護福祉士（厚生労働省</c:v>
                </c:pt>
                <c:pt idx="56">
                  <c:v>地域包括支援センター</c:v>
                </c:pt>
                <c:pt idx="57">
                  <c:v>人権啓発推進委員（市</c:v>
                </c:pt>
                <c:pt idx="58">
                  <c:v>人権擁護委員（法務省</c:v>
                </c:pt>
              </c:strCache>
            </c:strRef>
          </c:cat>
          <c:val>
            <c:numRef>
              <c:f>編集用!$B$2:$B$61</c:f>
              <c:numCache>
                <c:formatCode>General</c:formatCode>
                <c:ptCount val="60"/>
                <c:pt idx="0">
                  <c:v>2019</c:v>
                </c:pt>
                <c:pt idx="1">
                  <c:v>1989</c:v>
                </c:pt>
                <c:pt idx="2">
                  <c:v>1926</c:v>
                </c:pt>
                <c:pt idx="3">
                  <c:v>1912</c:v>
                </c:pt>
                <c:pt idx="4">
                  <c:v>1868</c:v>
                </c:pt>
                <c:pt idx="5">
                  <c:v>1603</c:v>
                </c:pt>
                <c:pt idx="7">
                  <c:v>1914</c:v>
                </c:pt>
                <c:pt idx="8">
                  <c:v>1939</c:v>
                </c:pt>
                <c:pt idx="9">
                  <c:v>1941</c:v>
                </c:pt>
                <c:pt idx="11">
                  <c:v>677</c:v>
                </c:pt>
                <c:pt idx="12">
                  <c:v>300</c:v>
                </c:pt>
                <c:pt idx="13">
                  <c:v>1873</c:v>
                </c:pt>
                <c:pt idx="14">
                  <c:v>1888</c:v>
                </c:pt>
                <c:pt idx="15">
                  <c:v>1922</c:v>
                </c:pt>
                <c:pt idx="16">
                  <c:v>1929</c:v>
                </c:pt>
                <c:pt idx="17">
                  <c:v>1968</c:v>
                </c:pt>
                <c:pt idx="18">
                  <c:v>1979</c:v>
                </c:pt>
                <c:pt idx="19">
                  <c:v>1980</c:v>
                </c:pt>
                <c:pt idx="20">
                  <c:v>1967</c:v>
                </c:pt>
                <c:pt idx="21">
                  <c:v>1947</c:v>
                </c:pt>
                <c:pt idx="22">
                  <c:v>1964</c:v>
                </c:pt>
                <c:pt idx="23">
                  <c:v>1922</c:v>
                </c:pt>
                <c:pt idx="24">
                  <c:v>1886</c:v>
                </c:pt>
                <c:pt idx="25">
                  <c:v>2025</c:v>
                </c:pt>
                <c:pt idx="26">
                  <c:v>2005</c:v>
                </c:pt>
                <c:pt idx="27">
                  <c:v>1995</c:v>
                </c:pt>
                <c:pt idx="28">
                  <c:v>1985</c:v>
                </c:pt>
                <c:pt idx="29">
                  <c:v>1975</c:v>
                </c:pt>
                <c:pt idx="30">
                  <c:v>1950</c:v>
                </c:pt>
                <c:pt idx="31">
                  <c:v>1935</c:v>
                </c:pt>
                <c:pt idx="32">
                  <c:v>1953</c:v>
                </c:pt>
                <c:pt idx="33">
                  <c:v>1995</c:v>
                </c:pt>
                <c:pt idx="34">
                  <c:v>1616</c:v>
                </c:pt>
                <c:pt idx="35">
                  <c:v>1889</c:v>
                </c:pt>
                <c:pt idx="36">
                  <c:v>1953</c:v>
                </c:pt>
                <c:pt idx="37">
                  <c:v>1940</c:v>
                </c:pt>
                <c:pt idx="38">
                  <c:v>1889</c:v>
                </c:pt>
                <c:pt idx="39">
                  <c:v>1921</c:v>
                </c:pt>
                <c:pt idx="40">
                  <c:v>1970</c:v>
                </c:pt>
                <c:pt idx="42">
                  <c:v>1947</c:v>
                </c:pt>
                <c:pt idx="43">
                  <c:v>2009</c:v>
                </c:pt>
                <c:pt idx="44">
                  <c:v>1987</c:v>
                </c:pt>
                <c:pt idx="45">
                  <c:v>1967</c:v>
                </c:pt>
                <c:pt idx="46">
                  <c:v>1969</c:v>
                </c:pt>
                <c:pt idx="47">
                  <c:v>2015</c:v>
                </c:pt>
                <c:pt idx="48">
                  <c:v>2007</c:v>
                </c:pt>
                <c:pt idx="49">
                  <c:v>1877</c:v>
                </c:pt>
                <c:pt idx="50">
                  <c:v>1918</c:v>
                </c:pt>
                <c:pt idx="51">
                  <c:v>1951</c:v>
                </c:pt>
                <c:pt idx="52">
                  <c:v>1958</c:v>
                </c:pt>
                <c:pt idx="53">
                  <c:v>1955</c:v>
                </c:pt>
                <c:pt idx="54">
                  <c:v>1961</c:v>
                </c:pt>
                <c:pt idx="55">
                  <c:v>1987</c:v>
                </c:pt>
                <c:pt idx="56">
                  <c:v>2005</c:v>
                </c:pt>
                <c:pt idx="57">
                  <c:v>1996</c:v>
                </c:pt>
                <c:pt idx="58">
                  <c:v>1949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6F4-7C48-AD68-5BC9C1215AB8}"/>
            </c:ext>
          </c:extLst>
        </c:ser>
        <c:ser>
          <c:idx val="2"/>
          <c:order val="2"/>
          <c:tx>
            <c:strRef>
              <c:f>編集用!$C$1</c:f>
              <c:strCache>
                <c:ptCount val="1"/>
                <c:pt idx="0">
                  <c:v>期間</c:v>
                </c:pt>
              </c:strCache>
            </c:strRef>
          </c:tx>
          <c:invertIfNegative val="0"/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76F4-7C48-AD68-5BC9C1215AB8}"/>
              </c:ext>
            </c:extLst>
          </c:dPt>
          <c:dPt>
            <c:idx val="20"/>
            <c:invertIfNegative val="0"/>
            <c:bubble3D val="0"/>
            <c:spPr>
              <a:gradFill flip="none" rotWithShape="1">
                <a:gsLst>
                  <a:gs pos="0">
                    <a:srgbClr val="0000FF"/>
                  </a:gs>
                  <a:gs pos="100000">
                    <a:srgbClr val="FFFFFF"/>
                  </a:gs>
                </a:gsLst>
                <a:lin ang="16200000" scaled="0"/>
                <a:tileRect/>
              </a:gradFill>
            </c:spPr>
            <c:extLst>
              <c:ext xmlns:c16="http://schemas.microsoft.com/office/drawing/2014/chart" uri="{C3380CC4-5D6E-409C-BE32-E72D297353CC}">
                <c16:uniqueId val="{00000006-76F4-7C48-AD68-5BC9C1215AB8}"/>
              </c:ext>
            </c:extLst>
          </c:dPt>
          <c:dPt>
            <c:idx val="21"/>
            <c:invertIfNegative val="0"/>
            <c:bubble3D val="0"/>
            <c:spPr>
              <a:gradFill flip="none" rotWithShape="1">
                <a:gsLst>
                  <a:gs pos="0">
                    <a:srgbClr val="0000FF"/>
                  </a:gs>
                  <a:gs pos="100000">
                    <a:srgbClr val="FFFFFF"/>
                  </a:gs>
                </a:gsLst>
                <a:lin ang="16200000" scaled="0"/>
                <a:tileRect/>
              </a:gradFill>
            </c:spPr>
            <c:extLst>
              <c:ext xmlns:c16="http://schemas.microsoft.com/office/drawing/2014/chart" uri="{C3380CC4-5D6E-409C-BE32-E72D297353CC}">
                <c16:uniqueId val="{00000008-76F4-7C48-AD68-5BC9C1215AB8}"/>
              </c:ext>
            </c:extLst>
          </c:dPt>
          <c:dPt>
            <c:idx val="38"/>
            <c:invertIfNegative val="0"/>
            <c:bubble3D val="0"/>
            <c:spPr>
              <a:solidFill>
                <a:srgbClr val="800000"/>
              </a:solidFill>
            </c:spPr>
            <c:extLst>
              <c:ext xmlns:c16="http://schemas.microsoft.com/office/drawing/2014/chart" uri="{C3380CC4-5D6E-409C-BE32-E72D297353CC}">
                <c16:uniqueId val="{0000000A-76F4-7C48-AD68-5BC9C1215AB8}"/>
              </c:ext>
            </c:extLst>
          </c:dPt>
          <c:cat>
            <c:strRef>
              <c:f>編集用!$A$2:$A$61</c:f>
              <c:strCache>
                <c:ptCount val="59"/>
                <c:pt idx="0">
                  <c:v>令和</c:v>
                </c:pt>
                <c:pt idx="1">
                  <c:v>平成</c:v>
                </c:pt>
                <c:pt idx="2">
                  <c:v>昭和</c:v>
                </c:pt>
                <c:pt idx="3">
                  <c:v>大正</c:v>
                </c:pt>
                <c:pt idx="4">
                  <c:v>明治</c:v>
                </c:pt>
                <c:pt idx="5">
                  <c:v>江戸時代</c:v>
                </c:pt>
                <c:pt idx="7">
                  <c:v>第一次世界大戦</c:v>
                </c:pt>
                <c:pt idx="8">
                  <c:v>第二次世界大戦</c:v>
                </c:pt>
                <c:pt idx="9">
                  <c:v>太平洋戦争</c:v>
                </c:pt>
                <c:pt idx="11">
                  <c:v>佐井寺村</c:v>
                </c:pt>
                <c:pt idx="12">
                  <c:v>片山村</c:v>
                </c:pt>
                <c:pt idx="13">
                  <c:v>片山小学校・佐井寺小学校</c:v>
                </c:pt>
                <c:pt idx="14">
                  <c:v>佐山尋常小学校</c:v>
                </c:pt>
                <c:pt idx="15">
                  <c:v>千里尋常小学校</c:v>
                </c:pt>
                <c:pt idx="16">
                  <c:v>千里第一・第二尋常小学校（戦後は小学校）</c:v>
                </c:pt>
                <c:pt idx="17">
                  <c:v>千里第三小学校</c:v>
                </c:pt>
                <c:pt idx="18">
                  <c:v>千里新田小学校</c:v>
                </c:pt>
                <c:pt idx="19">
                  <c:v>南千里中学</c:v>
                </c:pt>
                <c:pt idx="20">
                  <c:v>桃山台小学校</c:v>
                </c:pt>
                <c:pt idx="21">
                  <c:v>吹田第一中学校（千里山西6丁目</c:v>
                </c:pt>
                <c:pt idx="22">
                  <c:v>吹田第一中学校（千里山西2丁目</c:v>
                </c:pt>
                <c:pt idx="23">
                  <c:v>関西大学</c:v>
                </c:pt>
                <c:pt idx="24">
                  <c:v>関西法律学校</c:v>
                </c:pt>
                <c:pt idx="25">
                  <c:v>今年</c:v>
                </c:pt>
                <c:pt idx="26">
                  <c:v>満20歳</c:v>
                </c:pt>
                <c:pt idx="27">
                  <c:v>満30歳</c:v>
                </c:pt>
                <c:pt idx="28">
                  <c:v>満40歳</c:v>
                </c:pt>
                <c:pt idx="29">
                  <c:v>満50歳</c:v>
                </c:pt>
                <c:pt idx="30">
                  <c:v>満75歳</c:v>
                </c:pt>
                <c:pt idx="31">
                  <c:v>満90歳</c:v>
                </c:pt>
                <c:pt idx="32">
                  <c:v>テレビ放送</c:v>
                </c:pt>
                <c:pt idx="33">
                  <c:v>阪神大震災とWeb</c:v>
                </c:pt>
                <c:pt idx="34">
                  <c:v>下新田村</c:v>
                </c:pt>
                <c:pt idx="35">
                  <c:v>新田村</c:v>
                </c:pt>
                <c:pt idx="36">
                  <c:v>吹田市春日</c:v>
                </c:pt>
                <c:pt idx="37">
                  <c:v>吹田市</c:v>
                </c:pt>
                <c:pt idx="38">
                  <c:v>千里村(ちさとむら</c:v>
                </c:pt>
                <c:pt idx="39">
                  <c:v>千里山線・街開き
終点千里山、関大前の駅名は花壇、女学院など変遷あり</c:v>
                </c:pt>
                <c:pt idx="40">
                  <c:v>北大阪急行電鉄</c:v>
                </c:pt>
                <c:pt idx="42">
                  <c:v>学童保育（児童福祉法</c:v>
                </c:pt>
                <c:pt idx="43">
                  <c:v>児童センター</c:v>
                </c:pt>
                <c:pt idx="44">
                  <c:v>千里新田地区公民館</c:v>
                </c:pt>
                <c:pt idx="45">
                  <c:v>千里山会館</c:v>
                </c:pt>
                <c:pt idx="46">
                  <c:v>春日会館</c:v>
                </c:pt>
                <c:pt idx="47">
                  <c:v>千里山コミュニティーセンター</c:v>
                </c:pt>
                <c:pt idx="48">
                  <c:v>まちづくり協議会</c:v>
                </c:pt>
                <c:pt idx="49">
                  <c:v>赤十字</c:v>
                </c:pt>
                <c:pt idx="50">
                  <c:v>民生・児童委員</c:v>
                </c:pt>
                <c:pt idx="51">
                  <c:v>社会福祉協議会（社会福祉法人</c:v>
                </c:pt>
                <c:pt idx="52">
                  <c:v>吹田市体育振興会</c:v>
                </c:pt>
                <c:pt idx="53">
                  <c:v>吹田防犯協議会</c:v>
                </c:pt>
                <c:pt idx="54">
                  <c:v>吹田市高齢クラブ連合会</c:v>
                </c:pt>
                <c:pt idx="55">
                  <c:v>社会福祉士・介護福祉士（厚生労働省</c:v>
                </c:pt>
                <c:pt idx="56">
                  <c:v>地域包括支援センター</c:v>
                </c:pt>
                <c:pt idx="57">
                  <c:v>人権啓発推進委員（市</c:v>
                </c:pt>
                <c:pt idx="58">
                  <c:v>人権擁護委員（法務省</c:v>
                </c:pt>
              </c:strCache>
            </c:strRef>
          </c:cat>
          <c:val>
            <c:numRef>
              <c:f>編集用!$C$2:$C$61</c:f>
              <c:numCache>
                <c:formatCode>General</c:formatCode>
                <c:ptCount val="60"/>
                <c:pt idx="0">
                  <c:v>6</c:v>
                </c:pt>
                <c:pt idx="1">
                  <c:v>30</c:v>
                </c:pt>
                <c:pt idx="2">
                  <c:v>63</c:v>
                </c:pt>
                <c:pt idx="3">
                  <c:v>14</c:v>
                </c:pt>
                <c:pt idx="4">
                  <c:v>44</c:v>
                </c:pt>
                <c:pt idx="5">
                  <c:v>265</c:v>
                </c:pt>
                <c:pt idx="7">
                  <c:v>4</c:v>
                </c:pt>
                <c:pt idx="8">
                  <c:v>6</c:v>
                </c:pt>
                <c:pt idx="9">
                  <c:v>4</c:v>
                </c:pt>
                <c:pt idx="10">
                  <c:v>0</c:v>
                </c:pt>
                <c:pt idx="11">
                  <c:v>1212</c:v>
                </c:pt>
                <c:pt idx="12">
                  <c:v>1589</c:v>
                </c:pt>
                <c:pt idx="13">
                  <c:v>15</c:v>
                </c:pt>
                <c:pt idx="14">
                  <c:v>34</c:v>
                </c:pt>
                <c:pt idx="15">
                  <c:v>7</c:v>
                </c:pt>
                <c:pt idx="16">
                  <c:v>96</c:v>
                </c:pt>
                <c:pt idx="17">
                  <c:v>57</c:v>
                </c:pt>
                <c:pt idx="18">
                  <c:v>46</c:v>
                </c:pt>
                <c:pt idx="19">
                  <c:v>45</c:v>
                </c:pt>
                <c:pt idx="20">
                  <c:v>58</c:v>
                </c:pt>
                <c:pt idx="21">
                  <c:v>17</c:v>
                </c:pt>
                <c:pt idx="22">
                  <c:v>61</c:v>
                </c:pt>
                <c:pt idx="23">
                  <c:v>103</c:v>
                </c:pt>
                <c:pt idx="24">
                  <c:v>36</c:v>
                </c:pt>
                <c:pt idx="25">
                  <c:v>1</c:v>
                </c:pt>
                <c:pt idx="26">
                  <c:v>20</c:v>
                </c:pt>
                <c:pt idx="27">
                  <c:v>30</c:v>
                </c:pt>
                <c:pt idx="28">
                  <c:v>40</c:v>
                </c:pt>
                <c:pt idx="29">
                  <c:v>50</c:v>
                </c:pt>
                <c:pt idx="30">
                  <c:v>75</c:v>
                </c:pt>
                <c:pt idx="31">
                  <c:v>90</c:v>
                </c:pt>
                <c:pt idx="32">
                  <c:v>72</c:v>
                </c:pt>
                <c:pt idx="33">
                  <c:v>30</c:v>
                </c:pt>
                <c:pt idx="34">
                  <c:v>273</c:v>
                </c:pt>
                <c:pt idx="35">
                  <c:v>64</c:v>
                </c:pt>
                <c:pt idx="36">
                  <c:v>72</c:v>
                </c:pt>
                <c:pt idx="37">
                  <c:v>85</c:v>
                </c:pt>
                <c:pt idx="38">
                  <c:v>51</c:v>
                </c:pt>
                <c:pt idx="39">
                  <c:v>104</c:v>
                </c:pt>
                <c:pt idx="40">
                  <c:v>55</c:v>
                </c:pt>
                <c:pt idx="42">
                  <c:v>78</c:v>
                </c:pt>
                <c:pt idx="43">
                  <c:v>16</c:v>
                </c:pt>
                <c:pt idx="44">
                  <c:v>38</c:v>
                </c:pt>
                <c:pt idx="45">
                  <c:v>58</c:v>
                </c:pt>
                <c:pt idx="46">
                  <c:v>56</c:v>
                </c:pt>
                <c:pt idx="47">
                  <c:v>10</c:v>
                </c:pt>
                <c:pt idx="48">
                  <c:v>18</c:v>
                </c:pt>
                <c:pt idx="49">
                  <c:v>148</c:v>
                </c:pt>
                <c:pt idx="50">
                  <c:v>107</c:v>
                </c:pt>
                <c:pt idx="51">
                  <c:v>74</c:v>
                </c:pt>
                <c:pt idx="52">
                  <c:v>67</c:v>
                </c:pt>
                <c:pt idx="53">
                  <c:v>70</c:v>
                </c:pt>
                <c:pt idx="54">
                  <c:v>64</c:v>
                </c:pt>
                <c:pt idx="55">
                  <c:v>38</c:v>
                </c:pt>
                <c:pt idx="56">
                  <c:v>20</c:v>
                </c:pt>
                <c:pt idx="57">
                  <c:v>29</c:v>
                </c:pt>
                <c:pt idx="58">
                  <c:v>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76F4-7C48-AD68-5BC9C1215A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-2088627656"/>
        <c:axId val="-2088624568"/>
      </c:barChart>
      <c:catAx>
        <c:axId val="-208862765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0" vert="eaVert"/>
          <a:lstStyle/>
          <a:p>
            <a:pPr>
              <a:defRPr/>
            </a:pPr>
            <a:endParaRPr lang="ja-JP"/>
          </a:p>
        </c:txPr>
        <c:crossAx val="-2088624568"/>
        <c:crossesAt val="1500"/>
        <c:auto val="1"/>
        <c:lblAlgn val="ctr"/>
        <c:lblOffset val="100"/>
        <c:noMultiLvlLbl val="0"/>
      </c:catAx>
      <c:valAx>
        <c:axId val="-2088624568"/>
        <c:scaling>
          <c:orientation val="minMax"/>
        </c:scaling>
        <c:delete val="0"/>
        <c:axPos val="l"/>
        <c:majorGridlines/>
        <c:minorGridlines/>
        <c:numFmt formatCode="General" sourceLinked="1"/>
        <c:majorTickMark val="out"/>
        <c:minorTickMark val="none"/>
        <c:tickLblPos val="nextTo"/>
        <c:crossAx val="-208862765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>
        <c:manualLayout>
          <c:layoutTarget val="inner"/>
          <c:xMode val="edge"/>
          <c:yMode val="edge"/>
          <c:x val="4.8193486626404401E-2"/>
          <c:y val="9.6791813480652904E-3"/>
          <c:w val="0.83498923280333004"/>
          <c:h val="0.9845422116527939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編集用!$A$1</c:f>
              <c:strCache>
                <c:ptCount val="1"/>
                <c:pt idx="0">
                  <c:v>項目</c:v>
                </c:pt>
              </c:strCache>
            </c:strRef>
          </c:tx>
          <c:spPr>
            <a:ln>
              <a:noFill/>
            </a:ln>
          </c:spPr>
          <c:invertIfNegative val="0"/>
          <c:cat>
            <c:strRef>
              <c:f>編集用!$A$2:$A$62</c:f>
              <c:strCache>
                <c:ptCount val="59"/>
                <c:pt idx="0">
                  <c:v>令和</c:v>
                </c:pt>
                <c:pt idx="1">
                  <c:v>平成</c:v>
                </c:pt>
                <c:pt idx="2">
                  <c:v>昭和</c:v>
                </c:pt>
                <c:pt idx="3">
                  <c:v>大正</c:v>
                </c:pt>
                <c:pt idx="4">
                  <c:v>明治</c:v>
                </c:pt>
                <c:pt idx="5">
                  <c:v>江戸時代</c:v>
                </c:pt>
                <c:pt idx="7">
                  <c:v>第一次世界大戦</c:v>
                </c:pt>
                <c:pt idx="8">
                  <c:v>第二次世界大戦</c:v>
                </c:pt>
                <c:pt idx="9">
                  <c:v>太平洋戦争</c:v>
                </c:pt>
                <c:pt idx="11">
                  <c:v>佐井寺村</c:v>
                </c:pt>
                <c:pt idx="12">
                  <c:v>片山村</c:v>
                </c:pt>
                <c:pt idx="13">
                  <c:v>片山小学校・佐井寺小学校</c:v>
                </c:pt>
                <c:pt idx="14">
                  <c:v>佐山尋常小学校</c:v>
                </c:pt>
                <c:pt idx="15">
                  <c:v>千里尋常小学校</c:v>
                </c:pt>
                <c:pt idx="16">
                  <c:v>千里第一・第二尋常小学校（戦後は小学校）</c:v>
                </c:pt>
                <c:pt idx="17">
                  <c:v>千里第三小学校</c:v>
                </c:pt>
                <c:pt idx="18">
                  <c:v>千里新田小学校</c:v>
                </c:pt>
                <c:pt idx="19">
                  <c:v>南千里中学</c:v>
                </c:pt>
                <c:pt idx="20">
                  <c:v>桃山台小学校</c:v>
                </c:pt>
                <c:pt idx="21">
                  <c:v>吹田第一中学校（千里山西6丁目</c:v>
                </c:pt>
                <c:pt idx="22">
                  <c:v>吹田第一中学校（千里山西2丁目</c:v>
                </c:pt>
                <c:pt idx="23">
                  <c:v>関西大学</c:v>
                </c:pt>
                <c:pt idx="24">
                  <c:v>関西法律学校</c:v>
                </c:pt>
                <c:pt idx="25">
                  <c:v>今年</c:v>
                </c:pt>
                <c:pt idx="26">
                  <c:v>満20歳</c:v>
                </c:pt>
                <c:pt idx="27">
                  <c:v>満30歳</c:v>
                </c:pt>
                <c:pt idx="28">
                  <c:v>満40歳</c:v>
                </c:pt>
                <c:pt idx="29">
                  <c:v>満50歳</c:v>
                </c:pt>
                <c:pt idx="30">
                  <c:v>満75歳</c:v>
                </c:pt>
                <c:pt idx="31">
                  <c:v>満90歳</c:v>
                </c:pt>
                <c:pt idx="32">
                  <c:v>テレビ放送</c:v>
                </c:pt>
                <c:pt idx="33">
                  <c:v>阪神大震災とWeb</c:v>
                </c:pt>
                <c:pt idx="34">
                  <c:v>下新田村</c:v>
                </c:pt>
                <c:pt idx="35">
                  <c:v>新田村</c:v>
                </c:pt>
                <c:pt idx="36">
                  <c:v>吹田市春日</c:v>
                </c:pt>
                <c:pt idx="37">
                  <c:v>吹田市</c:v>
                </c:pt>
                <c:pt idx="38">
                  <c:v>千里村(ちさとむら</c:v>
                </c:pt>
                <c:pt idx="39">
                  <c:v>千里山線・街開き
終点千里山、関大前の駅名は花壇、女学院など変遷あり</c:v>
                </c:pt>
                <c:pt idx="40">
                  <c:v>北大阪急行電鉄</c:v>
                </c:pt>
                <c:pt idx="42">
                  <c:v>学童保育（児童福祉法</c:v>
                </c:pt>
                <c:pt idx="43">
                  <c:v>児童センター</c:v>
                </c:pt>
                <c:pt idx="44">
                  <c:v>千里新田地区公民館</c:v>
                </c:pt>
                <c:pt idx="45">
                  <c:v>千里山会館</c:v>
                </c:pt>
                <c:pt idx="46">
                  <c:v>春日会館</c:v>
                </c:pt>
                <c:pt idx="47">
                  <c:v>千里山コミュニティーセンター</c:v>
                </c:pt>
                <c:pt idx="48">
                  <c:v>まちづくり協議会</c:v>
                </c:pt>
                <c:pt idx="49">
                  <c:v>赤十字</c:v>
                </c:pt>
                <c:pt idx="50">
                  <c:v>民生・児童委員</c:v>
                </c:pt>
                <c:pt idx="51">
                  <c:v>社会福祉協議会（社会福祉法人</c:v>
                </c:pt>
                <c:pt idx="52">
                  <c:v>吹田市体育振興会</c:v>
                </c:pt>
                <c:pt idx="53">
                  <c:v>吹田防犯協議会</c:v>
                </c:pt>
                <c:pt idx="54">
                  <c:v>吹田市高齢クラブ連合会</c:v>
                </c:pt>
                <c:pt idx="55">
                  <c:v>社会福祉士・介護福祉士（厚生労働省</c:v>
                </c:pt>
                <c:pt idx="56">
                  <c:v>地域包括支援センター</c:v>
                </c:pt>
                <c:pt idx="57">
                  <c:v>人権啓発推進委員（市</c:v>
                </c:pt>
                <c:pt idx="58">
                  <c:v>人権擁護委員（法務省</c:v>
                </c:pt>
              </c:strCache>
            </c:strRef>
          </c:cat>
          <c:val>
            <c:numRef>
              <c:f>編集用!$A$2:$A$60</c:f>
              <c:numCache>
                <c:formatCode>General</c:formatCode>
                <c:ptCount val="5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AF-D74A-8765-77238AE1FCBB}"/>
            </c:ext>
          </c:extLst>
        </c:ser>
        <c:ser>
          <c:idx val="1"/>
          <c:order val="1"/>
          <c:tx>
            <c:strRef>
              <c:f>編集用!$B$1</c:f>
              <c:strCache>
                <c:ptCount val="1"/>
                <c:pt idx="0">
                  <c:v>開始年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dPt>
            <c:idx val="2"/>
            <c:invertIfNegative val="0"/>
            <c:bubble3D val="0"/>
            <c:spPr>
              <a:noFill/>
              <a:ln>
                <a:noFill/>
                <a:prstDash val="dot"/>
              </a:ln>
              <a:effectLst/>
            </c:spPr>
            <c:extLst>
              <c:ext xmlns:c16="http://schemas.microsoft.com/office/drawing/2014/chart" uri="{C3380CC4-5D6E-409C-BE32-E72D297353CC}">
                <c16:uniqueId val="{00000002-9DAF-D74A-8765-77238AE1FCBB}"/>
              </c:ext>
            </c:extLst>
          </c:dPt>
          <c:cat>
            <c:strRef>
              <c:f>編集用!$A$2:$A$62</c:f>
              <c:strCache>
                <c:ptCount val="59"/>
                <c:pt idx="0">
                  <c:v>令和</c:v>
                </c:pt>
                <c:pt idx="1">
                  <c:v>平成</c:v>
                </c:pt>
                <c:pt idx="2">
                  <c:v>昭和</c:v>
                </c:pt>
                <c:pt idx="3">
                  <c:v>大正</c:v>
                </c:pt>
                <c:pt idx="4">
                  <c:v>明治</c:v>
                </c:pt>
                <c:pt idx="5">
                  <c:v>江戸時代</c:v>
                </c:pt>
                <c:pt idx="7">
                  <c:v>第一次世界大戦</c:v>
                </c:pt>
                <c:pt idx="8">
                  <c:v>第二次世界大戦</c:v>
                </c:pt>
                <c:pt idx="9">
                  <c:v>太平洋戦争</c:v>
                </c:pt>
                <c:pt idx="11">
                  <c:v>佐井寺村</c:v>
                </c:pt>
                <c:pt idx="12">
                  <c:v>片山村</c:v>
                </c:pt>
                <c:pt idx="13">
                  <c:v>片山小学校・佐井寺小学校</c:v>
                </c:pt>
                <c:pt idx="14">
                  <c:v>佐山尋常小学校</c:v>
                </c:pt>
                <c:pt idx="15">
                  <c:v>千里尋常小学校</c:v>
                </c:pt>
                <c:pt idx="16">
                  <c:v>千里第一・第二尋常小学校（戦後は小学校）</c:v>
                </c:pt>
                <c:pt idx="17">
                  <c:v>千里第三小学校</c:v>
                </c:pt>
                <c:pt idx="18">
                  <c:v>千里新田小学校</c:v>
                </c:pt>
                <c:pt idx="19">
                  <c:v>南千里中学</c:v>
                </c:pt>
                <c:pt idx="20">
                  <c:v>桃山台小学校</c:v>
                </c:pt>
                <c:pt idx="21">
                  <c:v>吹田第一中学校（千里山西6丁目</c:v>
                </c:pt>
                <c:pt idx="22">
                  <c:v>吹田第一中学校（千里山西2丁目</c:v>
                </c:pt>
                <c:pt idx="23">
                  <c:v>関西大学</c:v>
                </c:pt>
                <c:pt idx="24">
                  <c:v>関西法律学校</c:v>
                </c:pt>
                <c:pt idx="25">
                  <c:v>今年</c:v>
                </c:pt>
                <c:pt idx="26">
                  <c:v>満20歳</c:v>
                </c:pt>
                <c:pt idx="27">
                  <c:v>満30歳</c:v>
                </c:pt>
                <c:pt idx="28">
                  <c:v>満40歳</c:v>
                </c:pt>
                <c:pt idx="29">
                  <c:v>満50歳</c:v>
                </c:pt>
                <c:pt idx="30">
                  <c:v>満75歳</c:v>
                </c:pt>
                <c:pt idx="31">
                  <c:v>満90歳</c:v>
                </c:pt>
                <c:pt idx="32">
                  <c:v>テレビ放送</c:v>
                </c:pt>
                <c:pt idx="33">
                  <c:v>阪神大震災とWeb</c:v>
                </c:pt>
                <c:pt idx="34">
                  <c:v>下新田村</c:v>
                </c:pt>
                <c:pt idx="35">
                  <c:v>新田村</c:v>
                </c:pt>
                <c:pt idx="36">
                  <c:v>吹田市春日</c:v>
                </c:pt>
                <c:pt idx="37">
                  <c:v>吹田市</c:v>
                </c:pt>
                <c:pt idx="38">
                  <c:v>千里村(ちさとむら</c:v>
                </c:pt>
                <c:pt idx="39">
                  <c:v>千里山線・街開き
終点千里山、関大前の駅名は花壇、女学院など変遷あり</c:v>
                </c:pt>
                <c:pt idx="40">
                  <c:v>北大阪急行電鉄</c:v>
                </c:pt>
                <c:pt idx="42">
                  <c:v>学童保育（児童福祉法</c:v>
                </c:pt>
                <c:pt idx="43">
                  <c:v>児童センター</c:v>
                </c:pt>
                <c:pt idx="44">
                  <c:v>千里新田地区公民館</c:v>
                </c:pt>
                <c:pt idx="45">
                  <c:v>千里山会館</c:v>
                </c:pt>
                <c:pt idx="46">
                  <c:v>春日会館</c:v>
                </c:pt>
                <c:pt idx="47">
                  <c:v>千里山コミュニティーセンター</c:v>
                </c:pt>
                <c:pt idx="48">
                  <c:v>まちづくり協議会</c:v>
                </c:pt>
                <c:pt idx="49">
                  <c:v>赤十字</c:v>
                </c:pt>
                <c:pt idx="50">
                  <c:v>民生・児童委員</c:v>
                </c:pt>
                <c:pt idx="51">
                  <c:v>社会福祉協議会（社会福祉法人</c:v>
                </c:pt>
                <c:pt idx="52">
                  <c:v>吹田市体育振興会</c:v>
                </c:pt>
                <c:pt idx="53">
                  <c:v>吹田防犯協議会</c:v>
                </c:pt>
                <c:pt idx="54">
                  <c:v>吹田市高齢クラブ連合会</c:v>
                </c:pt>
                <c:pt idx="55">
                  <c:v>社会福祉士・介護福祉士（厚生労働省</c:v>
                </c:pt>
                <c:pt idx="56">
                  <c:v>地域包括支援センター</c:v>
                </c:pt>
                <c:pt idx="57">
                  <c:v>人権啓発推進委員（市</c:v>
                </c:pt>
                <c:pt idx="58">
                  <c:v>人権擁護委員（法務省</c:v>
                </c:pt>
              </c:strCache>
            </c:strRef>
          </c:cat>
          <c:val>
            <c:numRef>
              <c:f>編集用!$B$2:$B$60</c:f>
              <c:numCache>
                <c:formatCode>General</c:formatCode>
                <c:ptCount val="59"/>
                <c:pt idx="0">
                  <c:v>2019</c:v>
                </c:pt>
                <c:pt idx="1">
                  <c:v>1989</c:v>
                </c:pt>
                <c:pt idx="2">
                  <c:v>1926</c:v>
                </c:pt>
                <c:pt idx="3">
                  <c:v>1912</c:v>
                </c:pt>
                <c:pt idx="4">
                  <c:v>1868</c:v>
                </c:pt>
                <c:pt idx="5">
                  <c:v>1603</c:v>
                </c:pt>
                <c:pt idx="7">
                  <c:v>1914</c:v>
                </c:pt>
                <c:pt idx="8">
                  <c:v>1939</c:v>
                </c:pt>
                <c:pt idx="9">
                  <c:v>1941</c:v>
                </c:pt>
                <c:pt idx="11">
                  <c:v>677</c:v>
                </c:pt>
                <c:pt idx="12">
                  <c:v>300</c:v>
                </c:pt>
                <c:pt idx="13">
                  <c:v>1873</c:v>
                </c:pt>
                <c:pt idx="14">
                  <c:v>1888</c:v>
                </c:pt>
                <c:pt idx="15">
                  <c:v>1922</c:v>
                </c:pt>
                <c:pt idx="16">
                  <c:v>1929</c:v>
                </c:pt>
                <c:pt idx="17">
                  <c:v>1968</c:v>
                </c:pt>
                <c:pt idx="18">
                  <c:v>1979</c:v>
                </c:pt>
                <c:pt idx="19">
                  <c:v>1980</c:v>
                </c:pt>
                <c:pt idx="20">
                  <c:v>1967</c:v>
                </c:pt>
                <c:pt idx="21">
                  <c:v>1947</c:v>
                </c:pt>
                <c:pt idx="22">
                  <c:v>1964</c:v>
                </c:pt>
                <c:pt idx="23">
                  <c:v>1922</c:v>
                </c:pt>
                <c:pt idx="24">
                  <c:v>1886</c:v>
                </c:pt>
                <c:pt idx="25">
                  <c:v>2025</c:v>
                </c:pt>
                <c:pt idx="26">
                  <c:v>2005</c:v>
                </c:pt>
                <c:pt idx="27">
                  <c:v>1995</c:v>
                </c:pt>
                <c:pt idx="28">
                  <c:v>1985</c:v>
                </c:pt>
                <c:pt idx="29">
                  <c:v>1975</c:v>
                </c:pt>
                <c:pt idx="30">
                  <c:v>1950</c:v>
                </c:pt>
                <c:pt idx="31">
                  <c:v>1935</c:v>
                </c:pt>
                <c:pt idx="32">
                  <c:v>1953</c:v>
                </c:pt>
                <c:pt idx="33">
                  <c:v>1995</c:v>
                </c:pt>
                <c:pt idx="34">
                  <c:v>1616</c:v>
                </c:pt>
                <c:pt idx="35">
                  <c:v>1889</c:v>
                </c:pt>
                <c:pt idx="36">
                  <c:v>1953</c:v>
                </c:pt>
                <c:pt idx="37">
                  <c:v>1940</c:v>
                </c:pt>
                <c:pt idx="38">
                  <c:v>1889</c:v>
                </c:pt>
                <c:pt idx="39">
                  <c:v>1921</c:v>
                </c:pt>
                <c:pt idx="40">
                  <c:v>1970</c:v>
                </c:pt>
                <c:pt idx="42">
                  <c:v>1947</c:v>
                </c:pt>
                <c:pt idx="43">
                  <c:v>2009</c:v>
                </c:pt>
                <c:pt idx="44">
                  <c:v>1987</c:v>
                </c:pt>
                <c:pt idx="45">
                  <c:v>1967</c:v>
                </c:pt>
                <c:pt idx="46">
                  <c:v>1969</c:v>
                </c:pt>
                <c:pt idx="47">
                  <c:v>2015</c:v>
                </c:pt>
                <c:pt idx="48">
                  <c:v>2007</c:v>
                </c:pt>
                <c:pt idx="49">
                  <c:v>1877</c:v>
                </c:pt>
                <c:pt idx="50">
                  <c:v>1918</c:v>
                </c:pt>
                <c:pt idx="51">
                  <c:v>1951</c:v>
                </c:pt>
                <c:pt idx="52">
                  <c:v>1958</c:v>
                </c:pt>
                <c:pt idx="53">
                  <c:v>1955</c:v>
                </c:pt>
                <c:pt idx="54">
                  <c:v>1961</c:v>
                </c:pt>
                <c:pt idx="55">
                  <c:v>1987</c:v>
                </c:pt>
                <c:pt idx="56">
                  <c:v>2005</c:v>
                </c:pt>
                <c:pt idx="57">
                  <c:v>1996</c:v>
                </c:pt>
                <c:pt idx="58">
                  <c:v>1949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DAF-D74A-8765-77238AE1FCBB}"/>
            </c:ext>
          </c:extLst>
        </c:ser>
        <c:ser>
          <c:idx val="2"/>
          <c:order val="2"/>
          <c:tx>
            <c:strRef>
              <c:f>編集用!$C$1</c:f>
              <c:strCache>
                <c:ptCount val="1"/>
                <c:pt idx="0">
                  <c:v>期間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ln w="92075" cmpd="sng">
                <a:solidFill>
                  <a:srgbClr val="A0CA4A"/>
                </a:solidFill>
                <a:miter lim="800000"/>
              </a:ln>
            </c:spPr>
            <c:extLst>
              <c:ext xmlns:c16="http://schemas.microsoft.com/office/drawing/2014/chart" uri="{C3380CC4-5D6E-409C-BE32-E72D297353CC}">
                <c16:uniqueId val="{00000005-9DAF-D74A-8765-77238AE1FCBB}"/>
              </c:ext>
            </c:extLst>
          </c:dPt>
          <c:dPt>
            <c:idx val="1"/>
            <c:invertIfNegative val="0"/>
            <c:bubble3D val="0"/>
            <c:spPr>
              <a:ln w="95250" cap="flat">
                <a:solidFill>
                  <a:srgbClr val="A0CA4A"/>
                </a:solidFill>
                <a:miter lim="800000"/>
              </a:ln>
            </c:spPr>
            <c:extLst>
              <c:ext xmlns:c16="http://schemas.microsoft.com/office/drawing/2014/chart" uri="{C3380CC4-5D6E-409C-BE32-E72D297353CC}">
                <c16:uniqueId val="{00000007-9DAF-D74A-8765-77238AE1FCBB}"/>
              </c:ext>
            </c:extLst>
          </c:dPt>
          <c:dPt>
            <c:idx val="2"/>
            <c:invertIfNegative val="0"/>
            <c:bubble3D val="0"/>
            <c:spPr>
              <a:ln w="95250">
                <a:solidFill>
                  <a:srgbClr val="A0CA4A"/>
                </a:solidFill>
                <a:miter lim="800000"/>
              </a:ln>
            </c:spPr>
            <c:extLst>
              <c:ext xmlns:c16="http://schemas.microsoft.com/office/drawing/2014/chart" uri="{C3380CC4-5D6E-409C-BE32-E72D297353CC}">
                <c16:uniqueId val="{00000009-9DAF-D74A-8765-77238AE1FCBB}"/>
              </c:ext>
            </c:extLst>
          </c:dPt>
          <c:dPt>
            <c:idx val="3"/>
            <c:invertIfNegative val="0"/>
            <c:bubble3D val="0"/>
            <c:spPr>
              <a:ln w="95250" cap="flat">
                <a:solidFill>
                  <a:srgbClr val="A0CA4A"/>
                </a:solidFill>
                <a:miter lim="800000"/>
              </a:ln>
            </c:spPr>
            <c:extLst>
              <c:ext xmlns:c16="http://schemas.microsoft.com/office/drawing/2014/chart" uri="{C3380CC4-5D6E-409C-BE32-E72D297353CC}">
                <c16:uniqueId val="{0000000B-9DAF-D74A-8765-77238AE1FCBB}"/>
              </c:ext>
            </c:extLst>
          </c:dPt>
          <c:dPt>
            <c:idx val="4"/>
            <c:invertIfNegative val="0"/>
            <c:bubble3D val="0"/>
            <c:spPr>
              <a:ln w="95250">
                <a:solidFill>
                  <a:srgbClr val="A0CA4A"/>
                </a:solidFill>
                <a:miter lim="800000"/>
              </a:ln>
            </c:spPr>
            <c:extLst>
              <c:ext xmlns:c16="http://schemas.microsoft.com/office/drawing/2014/chart" uri="{C3380CC4-5D6E-409C-BE32-E72D297353CC}">
                <c16:uniqueId val="{0000000D-9DAF-D74A-8765-77238AE1FCBB}"/>
              </c:ext>
            </c:extLst>
          </c:dPt>
          <c:dPt>
            <c:idx val="6"/>
            <c:invertIfNegative val="0"/>
            <c:bubble3D val="0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F-9DAF-D74A-8765-77238AE1FCBB}"/>
              </c:ext>
            </c:extLst>
          </c:dPt>
          <c:dPt>
            <c:idx val="7"/>
            <c:invertIfNegative val="0"/>
            <c:bubble3D val="0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11-9DAF-D74A-8765-77238AE1FCBB}"/>
              </c:ext>
            </c:extLst>
          </c:dPt>
          <c:dPt>
            <c:idx val="8"/>
            <c:invertIfNegative val="0"/>
            <c:bubble3D val="0"/>
            <c:spPr>
              <a:solidFill>
                <a:srgbClr val="FF6600"/>
              </a:solidFill>
              <a:ln>
                <a:solidFill>
                  <a:srgbClr val="FF66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13-9DAF-D74A-8765-77238AE1FCBB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4-9DAF-D74A-8765-77238AE1FCBB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5-9DAF-D74A-8765-77238AE1FCBB}"/>
              </c:ext>
            </c:extLst>
          </c:dPt>
          <c:dPt>
            <c:idx val="20"/>
            <c:invertIfNegative val="0"/>
            <c:bubble3D val="0"/>
            <c:spPr>
              <a:gradFill flip="none" rotWithShape="1">
                <a:gsLst>
                  <a:gs pos="0">
                    <a:srgbClr val="0000FF"/>
                  </a:gs>
                  <a:gs pos="100000">
                    <a:srgbClr val="FFFFFF"/>
                  </a:gs>
                </a:gsLst>
                <a:lin ang="16200000" scaled="0"/>
                <a:tileRect/>
              </a:gradFill>
            </c:spPr>
            <c:extLst>
              <c:ext xmlns:c16="http://schemas.microsoft.com/office/drawing/2014/chart" uri="{C3380CC4-5D6E-409C-BE32-E72D297353CC}">
                <c16:uniqueId val="{00000017-9DAF-D74A-8765-77238AE1FCBB}"/>
              </c:ext>
            </c:extLst>
          </c:dPt>
          <c:dPt>
            <c:idx val="21"/>
            <c:invertIfNegative val="0"/>
            <c:bubble3D val="0"/>
            <c:spPr>
              <a:gradFill flip="none" rotWithShape="1">
                <a:gsLst>
                  <a:gs pos="0">
                    <a:srgbClr val="0000FF"/>
                  </a:gs>
                  <a:gs pos="100000">
                    <a:srgbClr val="FFFFFF"/>
                  </a:gs>
                </a:gsLst>
                <a:lin ang="16200000" scaled="0"/>
                <a:tileRect/>
              </a:gradFill>
            </c:spPr>
            <c:extLst>
              <c:ext xmlns:c16="http://schemas.microsoft.com/office/drawing/2014/chart" uri="{C3380CC4-5D6E-409C-BE32-E72D297353CC}">
                <c16:uniqueId val="{00000019-9DAF-D74A-8765-77238AE1FCBB}"/>
              </c:ext>
            </c:extLst>
          </c:dPt>
          <c:dPt>
            <c:idx val="31"/>
            <c:invertIfNegative val="0"/>
            <c:bubble3D val="0"/>
            <c:spPr>
              <a:solidFill>
                <a:schemeClr val="accent4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B-9DAF-D74A-8765-77238AE1FCBB}"/>
              </c:ext>
            </c:extLst>
          </c:dPt>
          <c:dPt>
            <c:idx val="32"/>
            <c:invertIfNegative val="0"/>
            <c:bubble3D val="0"/>
            <c:spPr>
              <a:solidFill>
                <a:schemeClr val="accent4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D-9DAF-D74A-8765-77238AE1FCBB}"/>
              </c:ext>
            </c:extLst>
          </c:dPt>
          <c:dPt>
            <c:idx val="38"/>
            <c:invertIfNegative val="0"/>
            <c:bubble3D val="0"/>
            <c:spPr>
              <a:solidFill>
                <a:srgbClr val="800000"/>
              </a:solidFill>
            </c:spPr>
            <c:extLst>
              <c:ext xmlns:c16="http://schemas.microsoft.com/office/drawing/2014/chart" uri="{C3380CC4-5D6E-409C-BE32-E72D297353CC}">
                <c16:uniqueId val="{0000001F-9DAF-D74A-8765-77238AE1FCBB}"/>
              </c:ext>
            </c:extLst>
          </c:dPt>
          <c:cat>
            <c:strRef>
              <c:f>編集用!$A$2:$A$62</c:f>
              <c:strCache>
                <c:ptCount val="59"/>
                <c:pt idx="0">
                  <c:v>令和</c:v>
                </c:pt>
                <c:pt idx="1">
                  <c:v>平成</c:v>
                </c:pt>
                <c:pt idx="2">
                  <c:v>昭和</c:v>
                </c:pt>
                <c:pt idx="3">
                  <c:v>大正</c:v>
                </c:pt>
                <c:pt idx="4">
                  <c:v>明治</c:v>
                </c:pt>
                <c:pt idx="5">
                  <c:v>江戸時代</c:v>
                </c:pt>
                <c:pt idx="7">
                  <c:v>第一次世界大戦</c:v>
                </c:pt>
                <c:pt idx="8">
                  <c:v>第二次世界大戦</c:v>
                </c:pt>
                <c:pt idx="9">
                  <c:v>太平洋戦争</c:v>
                </c:pt>
                <c:pt idx="11">
                  <c:v>佐井寺村</c:v>
                </c:pt>
                <c:pt idx="12">
                  <c:v>片山村</c:v>
                </c:pt>
                <c:pt idx="13">
                  <c:v>片山小学校・佐井寺小学校</c:v>
                </c:pt>
                <c:pt idx="14">
                  <c:v>佐山尋常小学校</c:v>
                </c:pt>
                <c:pt idx="15">
                  <c:v>千里尋常小学校</c:v>
                </c:pt>
                <c:pt idx="16">
                  <c:v>千里第一・第二尋常小学校（戦後は小学校）</c:v>
                </c:pt>
                <c:pt idx="17">
                  <c:v>千里第三小学校</c:v>
                </c:pt>
                <c:pt idx="18">
                  <c:v>千里新田小学校</c:v>
                </c:pt>
                <c:pt idx="19">
                  <c:v>南千里中学</c:v>
                </c:pt>
                <c:pt idx="20">
                  <c:v>桃山台小学校</c:v>
                </c:pt>
                <c:pt idx="21">
                  <c:v>吹田第一中学校（千里山西6丁目</c:v>
                </c:pt>
                <c:pt idx="22">
                  <c:v>吹田第一中学校（千里山西2丁目</c:v>
                </c:pt>
                <c:pt idx="23">
                  <c:v>関西大学</c:v>
                </c:pt>
                <c:pt idx="24">
                  <c:v>関西法律学校</c:v>
                </c:pt>
                <c:pt idx="25">
                  <c:v>今年</c:v>
                </c:pt>
                <c:pt idx="26">
                  <c:v>満20歳</c:v>
                </c:pt>
                <c:pt idx="27">
                  <c:v>満30歳</c:v>
                </c:pt>
                <c:pt idx="28">
                  <c:v>満40歳</c:v>
                </c:pt>
                <c:pt idx="29">
                  <c:v>満50歳</c:v>
                </c:pt>
                <c:pt idx="30">
                  <c:v>満75歳</c:v>
                </c:pt>
                <c:pt idx="31">
                  <c:v>満90歳</c:v>
                </c:pt>
                <c:pt idx="32">
                  <c:v>テレビ放送</c:v>
                </c:pt>
                <c:pt idx="33">
                  <c:v>阪神大震災とWeb</c:v>
                </c:pt>
                <c:pt idx="34">
                  <c:v>下新田村</c:v>
                </c:pt>
                <c:pt idx="35">
                  <c:v>新田村</c:v>
                </c:pt>
                <c:pt idx="36">
                  <c:v>吹田市春日</c:v>
                </c:pt>
                <c:pt idx="37">
                  <c:v>吹田市</c:v>
                </c:pt>
                <c:pt idx="38">
                  <c:v>千里村(ちさとむら</c:v>
                </c:pt>
                <c:pt idx="39">
                  <c:v>千里山線・街開き
終点千里山、関大前の駅名は花壇、女学院など変遷あり</c:v>
                </c:pt>
                <c:pt idx="40">
                  <c:v>北大阪急行電鉄</c:v>
                </c:pt>
                <c:pt idx="42">
                  <c:v>学童保育（児童福祉法</c:v>
                </c:pt>
                <c:pt idx="43">
                  <c:v>児童センター</c:v>
                </c:pt>
                <c:pt idx="44">
                  <c:v>千里新田地区公民館</c:v>
                </c:pt>
                <c:pt idx="45">
                  <c:v>千里山会館</c:v>
                </c:pt>
                <c:pt idx="46">
                  <c:v>春日会館</c:v>
                </c:pt>
                <c:pt idx="47">
                  <c:v>千里山コミュニティーセンター</c:v>
                </c:pt>
                <c:pt idx="48">
                  <c:v>まちづくり協議会</c:v>
                </c:pt>
                <c:pt idx="49">
                  <c:v>赤十字</c:v>
                </c:pt>
                <c:pt idx="50">
                  <c:v>民生・児童委員</c:v>
                </c:pt>
                <c:pt idx="51">
                  <c:v>社会福祉協議会（社会福祉法人</c:v>
                </c:pt>
                <c:pt idx="52">
                  <c:v>吹田市体育振興会</c:v>
                </c:pt>
                <c:pt idx="53">
                  <c:v>吹田防犯協議会</c:v>
                </c:pt>
                <c:pt idx="54">
                  <c:v>吹田市高齢クラブ連合会</c:v>
                </c:pt>
                <c:pt idx="55">
                  <c:v>社会福祉士・介護福祉士（厚生労働省</c:v>
                </c:pt>
                <c:pt idx="56">
                  <c:v>地域包括支援センター</c:v>
                </c:pt>
                <c:pt idx="57">
                  <c:v>人権啓発推進委員（市</c:v>
                </c:pt>
                <c:pt idx="58">
                  <c:v>人権擁護委員（法務省</c:v>
                </c:pt>
              </c:strCache>
            </c:strRef>
          </c:cat>
          <c:val>
            <c:numRef>
              <c:f>編集用!$C$2:$C$60</c:f>
              <c:numCache>
                <c:formatCode>General</c:formatCode>
                <c:ptCount val="59"/>
                <c:pt idx="0">
                  <c:v>6</c:v>
                </c:pt>
                <c:pt idx="1">
                  <c:v>30</c:v>
                </c:pt>
                <c:pt idx="2">
                  <c:v>63</c:v>
                </c:pt>
                <c:pt idx="3">
                  <c:v>14</c:v>
                </c:pt>
                <c:pt idx="4">
                  <c:v>44</c:v>
                </c:pt>
                <c:pt idx="5">
                  <c:v>265</c:v>
                </c:pt>
                <c:pt idx="7">
                  <c:v>4</c:v>
                </c:pt>
                <c:pt idx="8">
                  <c:v>6</c:v>
                </c:pt>
                <c:pt idx="9">
                  <c:v>4</c:v>
                </c:pt>
                <c:pt idx="10">
                  <c:v>0</c:v>
                </c:pt>
                <c:pt idx="11">
                  <c:v>1212</c:v>
                </c:pt>
                <c:pt idx="12">
                  <c:v>1589</c:v>
                </c:pt>
                <c:pt idx="13">
                  <c:v>15</c:v>
                </c:pt>
                <c:pt idx="14">
                  <c:v>34</c:v>
                </c:pt>
                <c:pt idx="15">
                  <c:v>7</c:v>
                </c:pt>
                <c:pt idx="16">
                  <c:v>96</c:v>
                </c:pt>
                <c:pt idx="17">
                  <c:v>57</c:v>
                </c:pt>
                <c:pt idx="18">
                  <c:v>46</c:v>
                </c:pt>
                <c:pt idx="19">
                  <c:v>45</c:v>
                </c:pt>
                <c:pt idx="20">
                  <c:v>58</c:v>
                </c:pt>
                <c:pt idx="21">
                  <c:v>17</c:v>
                </c:pt>
                <c:pt idx="22">
                  <c:v>61</c:v>
                </c:pt>
                <c:pt idx="23">
                  <c:v>103</c:v>
                </c:pt>
                <c:pt idx="24">
                  <c:v>36</c:v>
                </c:pt>
                <c:pt idx="25">
                  <c:v>1</c:v>
                </c:pt>
                <c:pt idx="26">
                  <c:v>20</c:v>
                </c:pt>
                <c:pt idx="27">
                  <c:v>30</c:v>
                </c:pt>
                <c:pt idx="28">
                  <c:v>40</c:v>
                </c:pt>
                <c:pt idx="29">
                  <c:v>50</c:v>
                </c:pt>
                <c:pt idx="30">
                  <c:v>75</c:v>
                </c:pt>
                <c:pt idx="31">
                  <c:v>90</c:v>
                </c:pt>
                <c:pt idx="32">
                  <c:v>72</c:v>
                </c:pt>
                <c:pt idx="33">
                  <c:v>30</c:v>
                </c:pt>
                <c:pt idx="34">
                  <c:v>273</c:v>
                </c:pt>
                <c:pt idx="35">
                  <c:v>64</c:v>
                </c:pt>
                <c:pt idx="36">
                  <c:v>72</c:v>
                </c:pt>
                <c:pt idx="37">
                  <c:v>85</c:v>
                </c:pt>
                <c:pt idx="38">
                  <c:v>51</c:v>
                </c:pt>
                <c:pt idx="39">
                  <c:v>104</c:v>
                </c:pt>
                <c:pt idx="40">
                  <c:v>55</c:v>
                </c:pt>
                <c:pt idx="42">
                  <c:v>78</c:v>
                </c:pt>
                <c:pt idx="43">
                  <c:v>16</c:v>
                </c:pt>
                <c:pt idx="44">
                  <c:v>38</c:v>
                </c:pt>
                <c:pt idx="45">
                  <c:v>58</c:v>
                </c:pt>
                <c:pt idx="46">
                  <c:v>56</c:v>
                </c:pt>
                <c:pt idx="47">
                  <c:v>10</c:v>
                </c:pt>
                <c:pt idx="48">
                  <c:v>18</c:v>
                </c:pt>
                <c:pt idx="49">
                  <c:v>148</c:v>
                </c:pt>
                <c:pt idx="50">
                  <c:v>107</c:v>
                </c:pt>
                <c:pt idx="51">
                  <c:v>74</c:v>
                </c:pt>
                <c:pt idx="52">
                  <c:v>67</c:v>
                </c:pt>
                <c:pt idx="53">
                  <c:v>70</c:v>
                </c:pt>
                <c:pt idx="54">
                  <c:v>64</c:v>
                </c:pt>
                <c:pt idx="55">
                  <c:v>38</c:v>
                </c:pt>
                <c:pt idx="56">
                  <c:v>20</c:v>
                </c:pt>
                <c:pt idx="57">
                  <c:v>29</c:v>
                </c:pt>
                <c:pt idx="58">
                  <c:v>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0-9DAF-D74A-8765-77238AE1FC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-2088546440"/>
        <c:axId val="-2088543432"/>
      </c:barChart>
      <c:catAx>
        <c:axId val="-20885464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0" vert="eaVert"/>
          <a:lstStyle/>
          <a:p>
            <a:pPr>
              <a:defRPr sz="900"/>
            </a:pPr>
            <a:endParaRPr lang="ja-JP"/>
          </a:p>
        </c:txPr>
        <c:crossAx val="-2088543432"/>
        <c:crossesAt val="1850"/>
        <c:auto val="1"/>
        <c:lblAlgn val="ctr"/>
        <c:lblOffset val="100"/>
        <c:tickLblSkip val="1"/>
        <c:noMultiLvlLbl val="0"/>
      </c:catAx>
      <c:valAx>
        <c:axId val="-2088543432"/>
        <c:scaling>
          <c:orientation val="minMax"/>
          <c:min val="1800"/>
        </c:scaling>
        <c:delete val="0"/>
        <c:axPos val="l"/>
        <c:majorGridlines/>
        <c:minorGridlines/>
        <c:numFmt formatCode="General" sourceLinked="1"/>
        <c:majorTickMark val="out"/>
        <c:minorTickMark val="none"/>
        <c:tickLblPos val="nextTo"/>
        <c:crossAx val="-2088546440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</c:spPr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>
        <c:manualLayout>
          <c:layoutTarget val="inner"/>
          <c:xMode val="edge"/>
          <c:yMode val="edge"/>
          <c:x val="5.4759209832065302E-2"/>
          <c:y val="5.52097958220243E-3"/>
          <c:w val="0.83170777180122502"/>
          <c:h val="0.9895238184066750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編集用!$A$1</c:f>
              <c:strCache>
                <c:ptCount val="1"/>
                <c:pt idx="0">
                  <c:v>項目</c:v>
                </c:pt>
              </c:strCache>
            </c:strRef>
          </c:tx>
          <c:spPr>
            <a:ln>
              <a:noFill/>
            </a:ln>
          </c:spPr>
          <c:invertIfNegative val="0"/>
          <c:cat>
            <c:strRef>
              <c:f>編集用!$A$2:$A$61</c:f>
              <c:strCache>
                <c:ptCount val="59"/>
                <c:pt idx="0">
                  <c:v>令和</c:v>
                </c:pt>
                <c:pt idx="1">
                  <c:v>平成</c:v>
                </c:pt>
                <c:pt idx="2">
                  <c:v>昭和</c:v>
                </c:pt>
                <c:pt idx="3">
                  <c:v>大正</c:v>
                </c:pt>
                <c:pt idx="4">
                  <c:v>明治</c:v>
                </c:pt>
                <c:pt idx="5">
                  <c:v>江戸時代</c:v>
                </c:pt>
                <c:pt idx="7">
                  <c:v>第一次世界大戦</c:v>
                </c:pt>
                <c:pt idx="8">
                  <c:v>第二次世界大戦</c:v>
                </c:pt>
                <c:pt idx="9">
                  <c:v>太平洋戦争</c:v>
                </c:pt>
                <c:pt idx="11">
                  <c:v>佐井寺村</c:v>
                </c:pt>
                <c:pt idx="12">
                  <c:v>片山村</c:v>
                </c:pt>
                <c:pt idx="13">
                  <c:v>片山小学校・佐井寺小学校</c:v>
                </c:pt>
                <c:pt idx="14">
                  <c:v>佐山尋常小学校</c:v>
                </c:pt>
                <c:pt idx="15">
                  <c:v>千里尋常小学校</c:v>
                </c:pt>
                <c:pt idx="16">
                  <c:v>千里第一・第二尋常小学校（戦後は小学校）</c:v>
                </c:pt>
                <c:pt idx="17">
                  <c:v>千里第三小学校</c:v>
                </c:pt>
                <c:pt idx="18">
                  <c:v>千里新田小学校</c:v>
                </c:pt>
                <c:pt idx="19">
                  <c:v>南千里中学</c:v>
                </c:pt>
                <c:pt idx="20">
                  <c:v>桃山台小学校</c:v>
                </c:pt>
                <c:pt idx="21">
                  <c:v>吹田第一中学校（千里山西6丁目</c:v>
                </c:pt>
                <c:pt idx="22">
                  <c:v>吹田第一中学校（千里山西2丁目</c:v>
                </c:pt>
                <c:pt idx="23">
                  <c:v>関西大学</c:v>
                </c:pt>
                <c:pt idx="24">
                  <c:v>関西法律学校</c:v>
                </c:pt>
                <c:pt idx="25">
                  <c:v>今年</c:v>
                </c:pt>
                <c:pt idx="26">
                  <c:v>満20歳</c:v>
                </c:pt>
                <c:pt idx="27">
                  <c:v>満30歳</c:v>
                </c:pt>
                <c:pt idx="28">
                  <c:v>満40歳</c:v>
                </c:pt>
                <c:pt idx="29">
                  <c:v>満50歳</c:v>
                </c:pt>
                <c:pt idx="30">
                  <c:v>満75歳</c:v>
                </c:pt>
                <c:pt idx="31">
                  <c:v>満90歳</c:v>
                </c:pt>
                <c:pt idx="32">
                  <c:v>テレビ放送</c:v>
                </c:pt>
                <c:pt idx="33">
                  <c:v>阪神大震災とWeb</c:v>
                </c:pt>
                <c:pt idx="34">
                  <c:v>下新田村</c:v>
                </c:pt>
                <c:pt idx="35">
                  <c:v>新田村</c:v>
                </c:pt>
                <c:pt idx="36">
                  <c:v>吹田市春日</c:v>
                </c:pt>
                <c:pt idx="37">
                  <c:v>吹田市</c:v>
                </c:pt>
                <c:pt idx="38">
                  <c:v>千里村(ちさとむら</c:v>
                </c:pt>
                <c:pt idx="39">
                  <c:v>千里山線・街開き
終点千里山、関大前の駅名は花壇、女学院など変遷あり</c:v>
                </c:pt>
                <c:pt idx="40">
                  <c:v>北大阪急行電鉄</c:v>
                </c:pt>
                <c:pt idx="42">
                  <c:v>学童保育（児童福祉法</c:v>
                </c:pt>
                <c:pt idx="43">
                  <c:v>児童センター</c:v>
                </c:pt>
                <c:pt idx="44">
                  <c:v>千里新田地区公民館</c:v>
                </c:pt>
                <c:pt idx="45">
                  <c:v>千里山会館</c:v>
                </c:pt>
                <c:pt idx="46">
                  <c:v>春日会館</c:v>
                </c:pt>
                <c:pt idx="47">
                  <c:v>千里山コミュニティーセンター</c:v>
                </c:pt>
                <c:pt idx="48">
                  <c:v>まちづくり協議会</c:v>
                </c:pt>
                <c:pt idx="49">
                  <c:v>赤十字</c:v>
                </c:pt>
                <c:pt idx="50">
                  <c:v>民生・児童委員</c:v>
                </c:pt>
                <c:pt idx="51">
                  <c:v>社会福祉協議会（社会福祉法人</c:v>
                </c:pt>
                <c:pt idx="52">
                  <c:v>吹田市体育振興会</c:v>
                </c:pt>
                <c:pt idx="53">
                  <c:v>吹田防犯協議会</c:v>
                </c:pt>
                <c:pt idx="54">
                  <c:v>吹田市高齢クラブ連合会</c:v>
                </c:pt>
                <c:pt idx="55">
                  <c:v>社会福祉士・介護福祉士（厚生労働省</c:v>
                </c:pt>
                <c:pt idx="56">
                  <c:v>地域包括支援センター</c:v>
                </c:pt>
                <c:pt idx="57">
                  <c:v>人権啓発推進委員（市</c:v>
                </c:pt>
                <c:pt idx="58">
                  <c:v>人権擁護委員（法務省</c:v>
                </c:pt>
              </c:strCache>
            </c:strRef>
          </c:cat>
          <c:val>
            <c:numRef>
              <c:f>編集用!$A$2:$A$61</c:f>
              <c:numCache>
                <c:formatCode>General</c:formatCode>
                <c:ptCount val="6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DC-B245-B202-D0903386D53F}"/>
            </c:ext>
          </c:extLst>
        </c:ser>
        <c:ser>
          <c:idx val="1"/>
          <c:order val="1"/>
          <c:tx>
            <c:strRef>
              <c:f>編集用!$B$1</c:f>
              <c:strCache>
                <c:ptCount val="1"/>
                <c:pt idx="0">
                  <c:v>開始年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dPt>
            <c:idx val="2"/>
            <c:invertIfNegative val="0"/>
            <c:bubble3D val="0"/>
            <c:spPr>
              <a:noFill/>
              <a:ln>
                <a:noFill/>
                <a:prstDash val="dot"/>
              </a:ln>
              <a:effectLst/>
            </c:spPr>
            <c:extLst>
              <c:ext xmlns:c16="http://schemas.microsoft.com/office/drawing/2014/chart" uri="{C3380CC4-5D6E-409C-BE32-E72D297353CC}">
                <c16:uniqueId val="{00000002-D6DC-B245-B202-D0903386D53F}"/>
              </c:ext>
            </c:extLst>
          </c:dPt>
          <c:cat>
            <c:strRef>
              <c:f>編集用!$A$2:$A$61</c:f>
              <c:strCache>
                <c:ptCount val="59"/>
                <c:pt idx="0">
                  <c:v>令和</c:v>
                </c:pt>
                <c:pt idx="1">
                  <c:v>平成</c:v>
                </c:pt>
                <c:pt idx="2">
                  <c:v>昭和</c:v>
                </c:pt>
                <c:pt idx="3">
                  <c:v>大正</c:v>
                </c:pt>
                <c:pt idx="4">
                  <c:v>明治</c:v>
                </c:pt>
                <c:pt idx="5">
                  <c:v>江戸時代</c:v>
                </c:pt>
                <c:pt idx="7">
                  <c:v>第一次世界大戦</c:v>
                </c:pt>
                <c:pt idx="8">
                  <c:v>第二次世界大戦</c:v>
                </c:pt>
                <c:pt idx="9">
                  <c:v>太平洋戦争</c:v>
                </c:pt>
                <c:pt idx="11">
                  <c:v>佐井寺村</c:v>
                </c:pt>
                <c:pt idx="12">
                  <c:v>片山村</c:v>
                </c:pt>
                <c:pt idx="13">
                  <c:v>片山小学校・佐井寺小学校</c:v>
                </c:pt>
                <c:pt idx="14">
                  <c:v>佐山尋常小学校</c:v>
                </c:pt>
                <c:pt idx="15">
                  <c:v>千里尋常小学校</c:v>
                </c:pt>
                <c:pt idx="16">
                  <c:v>千里第一・第二尋常小学校（戦後は小学校）</c:v>
                </c:pt>
                <c:pt idx="17">
                  <c:v>千里第三小学校</c:v>
                </c:pt>
                <c:pt idx="18">
                  <c:v>千里新田小学校</c:v>
                </c:pt>
                <c:pt idx="19">
                  <c:v>南千里中学</c:v>
                </c:pt>
                <c:pt idx="20">
                  <c:v>桃山台小学校</c:v>
                </c:pt>
                <c:pt idx="21">
                  <c:v>吹田第一中学校（千里山西6丁目</c:v>
                </c:pt>
                <c:pt idx="22">
                  <c:v>吹田第一中学校（千里山西2丁目</c:v>
                </c:pt>
                <c:pt idx="23">
                  <c:v>関西大学</c:v>
                </c:pt>
                <c:pt idx="24">
                  <c:v>関西法律学校</c:v>
                </c:pt>
                <c:pt idx="25">
                  <c:v>今年</c:v>
                </c:pt>
                <c:pt idx="26">
                  <c:v>満20歳</c:v>
                </c:pt>
                <c:pt idx="27">
                  <c:v>満30歳</c:v>
                </c:pt>
                <c:pt idx="28">
                  <c:v>満40歳</c:v>
                </c:pt>
                <c:pt idx="29">
                  <c:v>満50歳</c:v>
                </c:pt>
                <c:pt idx="30">
                  <c:v>満75歳</c:v>
                </c:pt>
                <c:pt idx="31">
                  <c:v>満90歳</c:v>
                </c:pt>
                <c:pt idx="32">
                  <c:v>テレビ放送</c:v>
                </c:pt>
                <c:pt idx="33">
                  <c:v>阪神大震災とWeb</c:v>
                </c:pt>
                <c:pt idx="34">
                  <c:v>下新田村</c:v>
                </c:pt>
                <c:pt idx="35">
                  <c:v>新田村</c:v>
                </c:pt>
                <c:pt idx="36">
                  <c:v>吹田市春日</c:v>
                </c:pt>
                <c:pt idx="37">
                  <c:v>吹田市</c:v>
                </c:pt>
                <c:pt idx="38">
                  <c:v>千里村(ちさとむら</c:v>
                </c:pt>
                <c:pt idx="39">
                  <c:v>千里山線・街開き
終点千里山、関大前の駅名は花壇、女学院など変遷あり</c:v>
                </c:pt>
                <c:pt idx="40">
                  <c:v>北大阪急行電鉄</c:v>
                </c:pt>
                <c:pt idx="42">
                  <c:v>学童保育（児童福祉法</c:v>
                </c:pt>
                <c:pt idx="43">
                  <c:v>児童センター</c:v>
                </c:pt>
                <c:pt idx="44">
                  <c:v>千里新田地区公民館</c:v>
                </c:pt>
                <c:pt idx="45">
                  <c:v>千里山会館</c:v>
                </c:pt>
                <c:pt idx="46">
                  <c:v>春日会館</c:v>
                </c:pt>
                <c:pt idx="47">
                  <c:v>千里山コミュニティーセンター</c:v>
                </c:pt>
                <c:pt idx="48">
                  <c:v>まちづくり協議会</c:v>
                </c:pt>
                <c:pt idx="49">
                  <c:v>赤十字</c:v>
                </c:pt>
                <c:pt idx="50">
                  <c:v>民生・児童委員</c:v>
                </c:pt>
                <c:pt idx="51">
                  <c:v>社会福祉協議会（社会福祉法人</c:v>
                </c:pt>
                <c:pt idx="52">
                  <c:v>吹田市体育振興会</c:v>
                </c:pt>
                <c:pt idx="53">
                  <c:v>吹田防犯協議会</c:v>
                </c:pt>
                <c:pt idx="54">
                  <c:v>吹田市高齢クラブ連合会</c:v>
                </c:pt>
                <c:pt idx="55">
                  <c:v>社会福祉士・介護福祉士（厚生労働省</c:v>
                </c:pt>
                <c:pt idx="56">
                  <c:v>地域包括支援センター</c:v>
                </c:pt>
                <c:pt idx="57">
                  <c:v>人権啓発推進委員（市</c:v>
                </c:pt>
                <c:pt idx="58">
                  <c:v>人権擁護委員（法務省</c:v>
                </c:pt>
              </c:strCache>
            </c:strRef>
          </c:cat>
          <c:val>
            <c:numRef>
              <c:f>編集用!$B$2:$B$61</c:f>
              <c:numCache>
                <c:formatCode>General</c:formatCode>
                <c:ptCount val="60"/>
                <c:pt idx="0">
                  <c:v>2019</c:v>
                </c:pt>
                <c:pt idx="1">
                  <c:v>1989</c:v>
                </c:pt>
                <c:pt idx="2">
                  <c:v>1926</c:v>
                </c:pt>
                <c:pt idx="3">
                  <c:v>1912</c:v>
                </c:pt>
                <c:pt idx="4">
                  <c:v>1868</c:v>
                </c:pt>
                <c:pt idx="5">
                  <c:v>1603</c:v>
                </c:pt>
                <c:pt idx="7">
                  <c:v>1914</c:v>
                </c:pt>
                <c:pt idx="8">
                  <c:v>1939</c:v>
                </c:pt>
                <c:pt idx="9">
                  <c:v>1941</c:v>
                </c:pt>
                <c:pt idx="11">
                  <c:v>677</c:v>
                </c:pt>
                <c:pt idx="12">
                  <c:v>300</c:v>
                </c:pt>
                <c:pt idx="13">
                  <c:v>1873</c:v>
                </c:pt>
                <c:pt idx="14">
                  <c:v>1888</c:v>
                </c:pt>
                <c:pt idx="15">
                  <c:v>1922</c:v>
                </c:pt>
                <c:pt idx="16">
                  <c:v>1929</c:v>
                </c:pt>
                <c:pt idx="17">
                  <c:v>1968</c:v>
                </c:pt>
                <c:pt idx="18">
                  <c:v>1979</c:v>
                </c:pt>
                <c:pt idx="19">
                  <c:v>1980</c:v>
                </c:pt>
                <c:pt idx="20">
                  <c:v>1967</c:v>
                </c:pt>
                <c:pt idx="21">
                  <c:v>1947</c:v>
                </c:pt>
                <c:pt idx="22">
                  <c:v>1964</c:v>
                </c:pt>
                <c:pt idx="23">
                  <c:v>1922</c:v>
                </c:pt>
                <c:pt idx="24">
                  <c:v>1886</c:v>
                </c:pt>
                <c:pt idx="25">
                  <c:v>2025</c:v>
                </c:pt>
                <c:pt idx="26">
                  <c:v>2005</c:v>
                </c:pt>
                <c:pt idx="27">
                  <c:v>1995</c:v>
                </c:pt>
                <c:pt idx="28">
                  <c:v>1985</c:v>
                </c:pt>
                <c:pt idx="29">
                  <c:v>1975</c:v>
                </c:pt>
                <c:pt idx="30">
                  <c:v>1950</c:v>
                </c:pt>
                <c:pt idx="31">
                  <c:v>1935</c:v>
                </c:pt>
                <c:pt idx="32">
                  <c:v>1953</c:v>
                </c:pt>
                <c:pt idx="33">
                  <c:v>1995</c:v>
                </c:pt>
                <c:pt idx="34">
                  <c:v>1616</c:v>
                </c:pt>
                <c:pt idx="35">
                  <c:v>1889</c:v>
                </c:pt>
                <c:pt idx="36">
                  <c:v>1953</c:v>
                </c:pt>
                <c:pt idx="37">
                  <c:v>1940</c:v>
                </c:pt>
                <c:pt idx="38">
                  <c:v>1889</c:v>
                </c:pt>
                <c:pt idx="39">
                  <c:v>1921</c:v>
                </c:pt>
                <c:pt idx="40">
                  <c:v>1970</c:v>
                </c:pt>
                <c:pt idx="42">
                  <c:v>1947</c:v>
                </c:pt>
                <c:pt idx="43">
                  <c:v>2009</c:v>
                </c:pt>
                <c:pt idx="44">
                  <c:v>1987</c:v>
                </c:pt>
                <c:pt idx="45">
                  <c:v>1967</c:v>
                </c:pt>
                <c:pt idx="46">
                  <c:v>1969</c:v>
                </c:pt>
                <c:pt idx="47">
                  <c:v>2015</c:v>
                </c:pt>
                <c:pt idx="48">
                  <c:v>2007</c:v>
                </c:pt>
                <c:pt idx="49">
                  <c:v>1877</c:v>
                </c:pt>
                <c:pt idx="50">
                  <c:v>1918</c:v>
                </c:pt>
                <c:pt idx="51">
                  <c:v>1951</c:v>
                </c:pt>
                <c:pt idx="52">
                  <c:v>1958</c:v>
                </c:pt>
                <c:pt idx="53">
                  <c:v>1955</c:v>
                </c:pt>
                <c:pt idx="54">
                  <c:v>1961</c:v>
                </c:pt>
                <c:pt idx="55">
                  <c:v>1987</c:v>
                </c:pt>
                <c:pt idx="56">
                  <c:v>2005</c:v>
                </c:pt>
                <c:pt idx="57">
                  <c:v>1996</c:v>
                </c:pt>
                <c:pt idx="58">
                  <c:v>1949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6DC-B245-B202-D0903386D53F}"/>
            </c:ext>
          </c:extLst>
        </c:ser>
        <c:ser>
          <c:idx val="2"/>
          <c:order val="2"/>
          <c:tx>
            <c:strRef>
              <c:f>編集用!$C$1</c:f>
              <c:strCache>
                <c:ptCount val="1"/>
                <c:pt idx="0">
                  <c:v>期間</c:v>
                </c:pt>
              </c:strCache>
            </c:strRef>
          </c:tx>
          <c:invertIfNegative val="0"/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D6DC-B245-B202-D0903386D53F}"/>
              </c:ext>
            </c:extLst>
          </c:dPt>
          <c:dPt>
            <c:idx val="20"/>
            <c:invertIfNegative val="0"/>
            <c:bubble3D val="0"/>
            <c:spPr>
              <a:gradFill flip="none" rotWithShape="1">
                <a:gsLst>
                  <a:gs pos="0">
                    <a:srgbClr val="0000FF"/>
                  </a:gs>
                  <a:gs pos="100000">
                    <a:srgbClr val="FFFFFF"/>
                  </a:gs>
                </a:gsLst>
                <a:lin ang="16200000" scaled="0"/>
                <a:tileRect/>
              </a:gradFill>
            </c:spPr>
            <c:extLst>
              <c:ext xmlns:c16="http://schemas.microsoft.com/office/drawing/2014/chart" uri="{C3380CC4-5D6E-409C-BE32-E72D297353CC}">
                <c16:uniqueId val="{00000006-D6DC-B245-B202-D0903386D53F}"/>
              </c:ext>
            </c:extLst>
          </c:dPt>
          <c:dPt>
            <c:idx val="21"/>
            <c:invertIfNegative val="0"/>
            <c:bubble3D val="0"/>
            <c:spPr>
              <a:gradFill flip="none" rotWithShape="1">
                <a:gsLst>
                  <a:gs pos="0">
                    <a:srgbClr val="0000FF"/>
                  </a:gs>
                  <a:gs pos="100000">
                    <a:srgbClr val="FFFFFF"/>
                  </a:gs>
                </a:gsLst>
                <a:lin ang="16200000" scaled="0"/>
                <a:tileRect/>
              </a:gradFill>
            </c:spPr>
            <c:extLst>
              <c:ext xmlns:c16="http://schemas.microsoft.com/office/drawing/2014/chart" uri="{C3380CC4-5D6E-409C-BE32-E72D297353CC}">
                <c16:uniqueId val="{00000008-D6DC-B245-B202-D0903386D53F}"/>
              </c:ext>
            </c:extLst>
          </c:dPt>
          <c:dPt>
            <c:idx val="38"/>
            <c:invertIfNegative val="0"/>
            <c:bubble3D val="0"/>
            <c:spPr>
              <a:solidFill>
                <a:srgbClr val="800000"/>
              </a:solidFill>
            </c:spPr>
            <c:extLst>
              <c:ext xmlns:c16="http://schemas.microsoft.com/office/drawing/2014/chart" uri="{C3380CC4-5D6E-409C-BE32-E72D297353CC}">
                <c16:uniqueId val="{0000000A-D6DC-B245-B202-D0903386D53F}"/>
              </c:ext>
            </c:extLst>
          </c:dPt>
          <c:cat>
            <c:strRef>
              <c:f>編集用!$A$2:$A$61</c:f>
              <c:strCache>
                <c:ptCount val="59"/>
                <c:pt idx="0">
                  <c:v>令和</c:v>
                </c:pt>
                <c:pt idx="1">
                  <c:v>平成</c:v>
                </c:pt>
                <c:pt idx="2">
                  <c:v>昭和</c:v>
                </c:pt>
                <c:pt idx="3">
                  <c:v>大正</c:v>
                </c:pt>
                <c:pt idx="4">
                  <c:v>明治</c:v>
                </c:pt>
                <c:pt idx="5">
                  <c:v>江戸時代</c:v>
                </c:pt>
                <c:pt idx="7">
                  <c:v>第一次世界大戦</c:v>
                </c:pt>
                <c:pt idx="8">
                  <c:v>第二次世界大戦</c:v>
                </c:pt>
                <c:pt idx="9">
                  <c:v>太平洋戦争</c:v>
                </c:pt>
                <c:pt idx="11">
                  <c:v>佐井寺村</c:v>
                </c:pt>
                <c:pt idx="12">
                  <c:v>片山村</c:v>
                </c:pt>
                <c:pt idx="13">
                  <c:v>片山小学校・佐井寺小学校</c:v>
                </c:pt>
                <c:pt idx="14">
                  <c:v>佐山尋常小学校</c:v>
                </c:pt>
                <c:pt idx="15">
                  <c:v>千里尋常小学校</c:v>
                </c:pt>
                <c:pt idx="16">
                  <c:v>千里第一・第二尋常小学校（戦後は小学校）</c:v>
                </c:pt>
                <c:pt idx="17">
                  <c:v>千里第三小学校</c:v>
                </c:pt>
                <c:pt idx="18">
                  <c:v>千里新田小学校</c:v>
                </c:pt>
                <c:pt idx="19">
                  <c:v>南千里中学</c:v>
                </c:pt>
                <c:pt idx="20">
                  <c:v>桃山台小学校</c:v>
                </c:pt>
                <c:pt idx="21">
                  <c:v>吹田第一中学校（千里山西6丁目</c:v>
                </c:pt>
                <c:pt idx="22">
                  <c:v>吹田第一中学校（千里山西2丁目</c:v>
                </c:pt>
                <c:pt idx="23">
                  <c:v>関西大学</c:v>
                </c:pt>
                <c:pt idx="24">
                  <c:v>関西法律学校</c:v>
                </c:pt>
                <c:pt idx="25">
                  <c:v>今年</c:v>
                </c:pt>
                <c:pt idx="26">
                  <c:v>満20歳</c:v>
                </c:pt>
                <c:pt idx="27">
                  <c:v>満30歳</c:v>
                </c:pt>
                <c:pt idx="28">
                  <c:v>満40歳</c:v>
                </c:pt>
                <c:pt idx="29">
                  <c:v>満50歳</c:v>
                </c:pt>
                <c:pt idx="30">
                  <c:v>満75歳</c:v>
                </c:pt>
                <c:pt idx="31">
                  <c:v>満90歳</c:v>
                </c:pt>
                <c:pt idx="32">
                  <c:v>テレビ放送</c:v>
                </c:pt>
                <c:pt idx="33">
                  <c:v>阪神大震災とWeb</c:v>
                </c:pt>
                <c:pt idx="34">
                  <c:v>下新田村</c:v>
                </c:pt>
                <c:pt idx="35">
                  <c:v>新田村</c:v>
                </c:pt>
                <c:pt idx="36">
                  <c:v>吹田市春日</c:v>
                </c:pt>
                <c:pt idx="37">
                  <c:v>吹田市</c:v>
                </c:pt>
                <c:pt idx="38">
                  <c:v>千里村(ちさとむら</c:v>
                </c:pt>
                <c:pt idx="39">
                  <c:v>千里山線・街開き
終点千里山、関大前の駅名は花壇、女学院など変遷あり</c:v>
                </c:pt>
                <c:pt idx="40">
                  <c:v>北大阪急行電鉄</c:v>
                </c:pt>
                <c:pt idx="42">
                  <c:v>学童保育（児童福祉法</c:v>
                </c:pt>
                <c:pt idx="43">
                  <c:v>児童センター</c:v>
                </c:pt>
                <c:pt idx="44">
                  <c:v>千里新田地区公民館</c:v>
                </c:pt>
                <c:pt idx="45">
                  <c:v>千里山会館</c:v>
                </c:pt>
                <c:pt idx="46">
                  <c:v>春日会館</c:v>
                </c:pt>
                <c:pt idx="47">
                  <c:v>千里山コミュニティーセンター</c:v>
                </c:pt>
                <c:pt idx="48">
                  <c:v>まちづくり協議会</c:v>
                </c:pt>
                <c:pt idx="49">
                  <c:v>赤十字</c:v>
                </c:pt>
                <c:pt idx="50">
                  <c:v>民生・児童委員</c:v>
                </c:pt>
                <c:pt idx="51">
                  <c:v>社会福祉協議会（社会福祉法人</c:v>
                </c:pt>
                <c:pt idx="52">
                  <c:v>吹田市体育振興会</c:v>
                </c:pt>
                <c:pt idx="53">
                  <c:v>吹田防犯協議会</c:v>
                </c:pt>
                <c:pt idx="54">
                  <c:v>吹田市高齢クラブ連合会</c:v>
                </c:pt>
                <c:pt idx="55">
                  <c:v>社会福祉士・介護福祉士（厚生労働省</c:v>
                </c:pt>
                <c:pt idx="56">
                  <c:v>地域包括支援センター</c:v>
                </c:pt>
                <c:pt idx="57">
                  <c:v>人権啓発推進委員（市</c:v>
                </c:pt>
                <c:pt idx="58">
                  <c:v>人権擁護委員（法務省</c:v>
                </c:pt>
              </c:strCache>
            </c:strRef>
          </c:cat>
          <c:val>
            <c:numRef>
              <c:f>編集用!$C$2:$C$61</c:f>
              <c:numCache>
                <c:formatCode>General</c:formatCode>
                <c:ptCount val="60"/>
                <c:pt idx="0">
                  <c:v>6</c:v>
                </c:pt>
                <c:pt idx="1">
                  <c:v>30</c:v>
                </c:pt>
                <c:pt idx="2">
                  <c:v>63</c:v>
                </c:pt>
                <c:pt idx="3">
                  <c:v>14</c:v>
                </c:pt>
                <c:pt idx="4">
                  <c:v>44</c:v>
                </c:pt>
                <c:pt idx="5">
                  <c:v>265</c:v>
                </c:pt>
                <c:pt idx="7">
                  <c:v>4</c:v>
                </c:pt>
                <c:pt idx="8">
                  <c:v>6</c:v>
                </c:pt>
                <c:pt idx="9">
                  <c:v>4</c:v>
                </c:pt>
                <c:pt idx="10">
                  <c:v>0</c:v>
                </c:pt>
                <c:pt idx="11">
                  <c:v>1212</c:v>
                </c:pt>
                <c:pt idx="12">
                  <c:v>1589</c:v>
                </c:pt>
                <c:pt idx="13">
                  <c:v>15</c:v>
                </c:pt>
                <c:pt idx="14">
                  <c:v>34</c:v>
                </c:pt>
                <c:pt idx="15">
                  <c:v>7</c:v>
                </c:pt>
                <c:pt idx="16">
                  <c:v>96</c:v>
                </c:pt>
                <c:pt idx="17">
                  <c:v>57</c:v>
                </c:pt>
                <c:pt idx="18">
                  <c:v>46</c:v>
                </c:pt>
                <c:pt idx="19">
                  <c:v>45</c:v>
                </c:pt>
                <c:pt idx="20">
                  <c:v>58</c:v>
                </c:pt>
                <c:pt idx="21">
                  <c:v>17</c:v>
                </c:pt>
                <c:pt idx="22">
                  <c:v>61</c:v>
                </c:pt>
                <c:pt idx="23">
                  <c:v>103</c:v>
                </c:pt>
                <c:pt idx="24">
                  <c:v>36</c:v>
                </c:pt>
                <c:pt idx="25">
                  <c:v>1</c:v>
                </c:pt>
                <c:pt idx="26">
                  <c:v>20</c:v>
                </c:pt>
                <c:pt idx="27">
                  <c:v>30</c:v>
                </c:pt>
                <c:pt idx="28">
                  <c:v>40</c:v>
                </c:pt>
                <c:pt idx="29">
                  <c:v>50</c:v>
                </c:pt>
                <c:pt idx="30">
                  <c:v>75</c:v>
                </c:pt>
                <c:pt idx="31">
                  <c:v>90</c:v>
                </c:pt>
                <c:pt idx="32">
                  <c:v>72</c:v>
                </c:pt>
                <c:pt idx="33">
                  <c:v>30</c:v>
                </c:pt>
                <c:pt idx="34">
                  <c:v>273</c:v>
                </c:pt>
                <c:pt idx="35">
                  <c:v>64</c:v>
                </c:pt>
                <c:pt idx="36">
                  <c:v>72</c:v>
                </c:pt>
                <c:pt idx="37">
                  <c:v>85</c:v>
                </c:pt>
                <c:pt idx="38">
                  <c:v>51</c:v>
                </c:pt>
                <c:pt idx="39">
                  <c:v>104</c:v>
                </c:pt>
                <c:pt idx="40">
                  <c:v>55</c:v>
                </c:pt>
                <c:pt idx="42">
                  <c:v>78</c:v>
                </c:pt>
                <c:pt idx="43">
                  <c:v>16</c:v>
                </c:pt>
                <c:pt idx="44">
                  <c:v>38</c:v>
                </c:pt>
                <c:pt idx="45">
                  <c:v>58</c:v>
                </c:pt>
                <c:pt idx="46">
                  <c:v>56</c:v>
                </c:pt>
                <c:pt idx="47">
                  <c:v>10</c:v>
                </c:pt>
                <c:pt idx="48">
                  <c:v>18</c:v>
                </c:pt>
                <c:pt idx="49">
                  <c:v>148</c:v>
                </c:pt>
                <c:pt idx="50">
                  <c:v>107</c:v>
                </c:pt>
                <c:pt idx="51">
                  <c:v>74</c:v>
                </c:pt>
                <c:pt idx="52">
                  <c:v>67</c:v>
                </c:pt>
                <c:pt idx="53">
                  <c:v>70</c:v>
                </c:pt>
                <c:pt idx="54">
                  <c:v>64</c:v>
                </c:pt>
                <c:pt idx="55">
                  <c:v>38</c:v>
                </c:pt>
                <c:pt idx="56">
                  <c:v>20</c:v>
                </c:pt>
                <c:pt idx="57">
                  <c:v>29</c:v>
                </c:pt>
                <c:pt idx="58">
                  <c:v>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D6DC-B245-B202-D0903386D5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-2088494840"/>
        <c:axId val="-2088491752"/>
      </c:barChart>
      <c:catAx>
        <c:axId val="-20884948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0" vert="eaVert"/>
          <a:lstStyle/>
          <a:p>
            <a:pPr>
              <a:defRPr/>
            </a:pPr>
            <a:endParaRPr lang="ja-JP"/>
          </a:p>
        </c:txPr>
        <c:crossAx val="-2088491752"/>
        <c:crossesAt val="1500"/>
        <c:auto val="1"/>
        <c:lblAlgn val="ctr"/>
        <c:lblOffset val="100"/>
        <c:noMultiLvlLbl val="0"/>
      </c:catAx>
      <c:valAx>
        <c:axId val="-2088491752"/>
        <c:scaling>
          <c:orientation val="minMax"/>
        </c:scaling>
        <c:delete val="0"/>
        <c:axPos val="l"/>
        <c:majorGridlines/>
        <c:minorGridlines/>
        <c:numFmt formatCode="General" sourceLinked="1"/>
        <c:majorTickMark val="out"/>
        <c:minorTickMark val="none"/>
        <c:tickLblPos val="nextTo"/>
        <c:crossAx val="-2088494840"/>
        <c:crosses val="autoZero"/>
        <c:crossBetween val="between"/>
      </c:valAx>
    </c:plotArea>
    <c:plotVisOnly val="1"/>
    <c:dispBlanksAs val="gap"/>
    <c:showDLblsOverMax val="0"/>
  </c:chart>
  <c:userShapes r:id="rId1"/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/>
  <sheetViews>
    <sheetView zoomScale="189" workbookViewId="0" zoomToFit="1"/>
  </sheetViews>
  <pageMargins left="0.70000000000000007" right="0.70000000000000007" top="0.75000000000000011" bottom="0.75000000000000011" header="0.30000000000000004" footer="0.30000000000000004"/>
  <pageSetup paperSize="9" orientation="landscape" horizontalDpi="4294967292" verticalDpi="4294967292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200-000000000000}">
  <sheetPr/>
  <sheetViews>
    <sheetView zoomScale="189" workbookViewId="0" zoomToFit="1"/>
  </sheetViews>
  <pageMargins left="0.7" right="0.7" top="0.75" bottom="0.75" header="0.3" footer="0.3"/>
  <pageSetup paperSize="9" orientation="landscape" horizontalDpi="0" verticalDpi="0"/>
  <drawing r:id="rId1"/>
</chartsheet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6605769" y="207048"/>
    <xdr:ext cx="11733031" cy="16387233"/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absoluteAnchor>
  <xdr:absoluteAnchor>
    <xdr:pos x="18948400" y="318656"/>
    <xdr:ext cx="8517467" cy="16225211"/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absoluteAnchor>
  <xdr:twoCellAnchor>
    <xdr:from>
      <xdr:col>7</xdr:col>
      <xdr:colOff>254000</xdr:colOff>
      <xdr:row>19</xdr:row>
      <xdr:rowOff>84667</xdr:rowOff>
    </xdr:from>
    <xdr:to>
      <xdr:col>8</xdr:col>
      <xdr:colOff>135467</xdr:colOff>
      <xdr:row>20</xdr:row>
      <xdr:rowOff>575734</xdr:rowOff>
    </xdr:to>
    <xdr:sp macro="" textlink="">
      <xdr:nvSpPr>
        <xdr:cNvPr id="2" name="右矢印 1">
          <a:extLst>
            <a:ext uri="{FF2B5EF4-FFF2-40B4-BE49-F238E27FC236}">
              <a16:creationId xmlns:a16="http://schemas.microsoft.com/office/drawing/2014/main" id="{37D75341-AD99-F356-EEDF-7235F873FCF8}"/>
            </a:ext>
          </a:extLst>
        </xdr:cNvPr>
        <xdr:cNvSpPr/>
      </xdr:nvSpPr>
      <xdr:spPr>
        <a:xfrm>
          <a:off x="7857067" y="5130800"/>
          <a:ext cx="863600" cy="694267"/>
        </a:xfrm>
        <a:prstGeom prst="rightArrow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l"/>
          <a:r>
            <a:rPr kumimoji="1" lang="ja-JP" altLang="en-US" sz="900"/>
            <a:t>大阪万博</a:t>
          </a:r>
        </a:p>
      </xdr:txBody>
    </xdr:sp>
    <xdr:clientData/>
  </xdr:twoCellAnchor>
  <xdr:twoCellAnchor>
    <xdr:from>
      <xdr:col>7</xdr:col>
      <xdr:colOff>186267</xdr:colOff>
      <xdr:row>11</xdr:row>
      <xdr:rowOff>118533</xdr:rowOff>
    </xdr:from>
    <xdr:to>
      <xdr:col>8</xdr:col>
      <xdr:colOff>67734</xdr:colOff>
      <xdr:row>14</xdr:row>
      <xdr:rowOff>220134</xdr:rowOff>
    </xdr:to>
    <xdr:sp macro="" textlink="">
      <xdr:nvSpPr>
        <xdr:cNvPr id="5" name="右矢印 4">
          <a:extLst>
            <a:ext uri="{FF2B5EF4-FFF2-40B4-BE49-F238E27FC236}">
              <a16:creationId xmlns:a16="http://schemas.microsoft.com/office/drawing/2014/main" id="{0C957710-B8B8-0D42-AAA5-BA3CA7221D5F}"/>
            </a:ext>
          </a:extLst>
        </xdr:cNvPr>
        <xdr:cNvSpPr/>
      </xdr:nvSpPr>
      <xdr:spPr>
        <a:xfrm>
          <a:off x="7789334" y="2540000"/>
          <a:ext cx="863600" cy="694267"/>
        </a:xfrm>
        <a:prstGeom prst="rightArrow">
          <a:avLst/>
        </a:prstGeom>
        <a:gradFill>
          <a:gsLst>
            <a:gs pos="0">
              <a:srgbClr val="FF0000"/>
            </a:gs>
            <a:gs pos="100000">
              <a:srgbClr val="FFC000"/>
            </a:gs>
          </a:gsLst>
        </a:gradFill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l"/>
          <a:r>
            <a:rPr kumimoji="1" lang="ja-JP" altLang="en-US" sz="900"/>
            <a:t>東日本大震災</a:t>
          </a:r>
        </a:p>
      </xdr:txBody>
    </xdr:sp>
    <xdr:clientData/>
  </xdr:twoCellAnchor>
  <xdr:twoCellAnchor>
    <xdr:from>
      <xdr:col>7</xdr:col>
      <xdr:colOff>186267</xdr:colOff>
      <xdr:row>8</xdr:row>
      <xdr:rowOff>16933</xdr:rowOff>
    </xdr:from>
    <xdr:to>
      <xdr:col>8</xdr:col>
      <xdr:colOff>67734</xdr:colOff>
      <xdr:row>10</xdr:row>
      <xdr:rowOff>304800</xdr:rowOff>
    </xdr:to>
    <xdr:sp macro="" textlink="">
      <xdr:nvSpPr>
        <xdr:cNvPr id="6" name="右矢印 5">
          <a:extLst>
            <a:ext uri="{FF2B5EF4-FFF2-40B4-BE49-F238E27FC236}">
              <a16:creationId xmlns:a16="http://schemas.microsoft.com/office/drawing/2014/main" id="{17399ED7-F2AB-2148-A988-3B79E3FC5C13}"/>
            </a:ext>
          </a:extLst>
        </xdr:cNvPr>
        <xdr:cNvSpPr/>
      </xdr:nvSpPr>
      <xdr:spPr>
        <a:xfrm>
          <a:off x="7789334" y="1625600"/>
          <a:ext cx="863600" cy="694267"/>
        </a:xfrm>
        <a:prstGeom prst="rightArrow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l"/>
          <a:r>
            <a:rPr kumimoji="1" lang="ja-JP" altLang="en-US" sz="900"/>
            <a:t>関西万博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6168571" cy="9199101"/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0.09004</cdr:x>
      <cdr:y>0.2228</cdr:y>
    </cdr:from>
    <cdr:to>
      <cdr:x>0.16621</cdr:x>
      <cdr:y>0.28975</cdr:y>
    </cdr:to>
    <cdr:sp macro="" textlink="">
      <cdr:nvSpPr>
        <cdr:cNvPr id="2" name="右矢印 1">
          <a:extLst xmlns:a="http://schemas.openxmlformats.org/drawingml/2006/main">
            <a:ext uri="{FF2B5EF4-FFF2-40B4-BE49-F238E27FC236}">
              <a16:creationId xmlns:a16="http://schemas.microsoft.com/office/drawing/2014/main" id="{37D75341-AD99-F356-EEDF-7235F873FCF8}"/>
            </a:ext>
          </a:extLst>
        </cdr:cNvPr>
        <cdr:cNvSpPr/>
      </cdr:nvSpPr>
      <cdr:spPr>
        <a:xfrm xmlns:a="http://schemas.openxmlformats.org/drawingml/2006/main">
          <a:off x="838199" y="1352551"/>
          <a:ext cx="709083" cy="406400"/>
        </a:xfrm>
        <a:prstGeom xmlns:a="http://schemas.openxmlformats.org/drawingml/2006/main" prst="rightArrow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3">
          <a:schemeClr val="accent1"/>
        </a:fillRef>
        <a:effectRef xmlns:a="http://schemas.openxmlformats.org/drawingml/2006/main" idx="2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kumimoji="1" lang="ja-JP" altLang="en-US" sz="800"/>
            <a:t>大阪万博</a:t>
          </a:r>
        </a:p>
      </cdr:txBody>
    </cdr:sp>
  </cdr:relSizeAnchor>
  <cdr:relSizeAnchor xmlns:cdr="http://schemas.openxmlformats.org/drawingml/2006/chartDrawing">
    <cdr:from>
      <cdr:x>0.07708</cdr:x>
      <cdr:y>0.09728</cdr:y>
    </cdr:from>
    <cdr:to>
      <cdr:x>0.17531</cdr:x>
      <cdr:y>0.16423</cdr:y>
    </cdr:to>
    <cdr:sp macro="" textlink="">
      <cdr:nvSpPr>
        <cdr:cNvPr id="3" name="右矢印 2">
          <a:extLst xmlns:a="http://schemas.openxmlformats.org/drawingml/2006/main">
            <a:ext uri="{FF2B5EF4-FFF2-40B4-BE49-F238E27FC236}">
              <a16:creationId xmlns:a16="http://schemas.microsoft.com/office/drawing/2014/main" id="{0C957710-B8B8-0D42-AAA5-BA3CA7221D5F}"/>
            </a:ext>
          </a:extLst>
        </cdr:cNvPr>
        <cdr:cNvSpPr/>
      </cdr:nvSpPr>
      <cdr:spPr>
        <a:xfrm xmlns:a="http://schemas.openxmlformats.org/drawingml/2006/main">
          <a:off x="717550" y="590551"/>
          <a:ext cx="914400" cy="406400"/>
        </a:xfrm>
        <a:prstGeom xmlns:a="http://schemas.openxmlformats.org/drawingml/2006/main" prst="rightArrow">
          <a:avLst/>
        </a:prstGeom>
        <a:gradFill xmlns:a="http://schemas.openxmlformats.org/drawingml/2006/main">
          <a:gsLst>
            <a:gs pos="0">
              <a:srgbClr val="FF0000"/>
            </a:gs>
            <a:gs pos="100000">
              <a:srgbClr val="FFC000"/>
            </a:gs>
          </a:gsLst>
        </a:gradFill>
      </cdr:spPr>
      <cdr:style>
        <a:lnRef xmlns:a="http://schemas.openxmlformats.org/drawingml/2006/main" idx="1">
          <a:schemeClr val="accent1"/>
        </a:lnRef>
        <a:fillRef xmlns:a="http://schemas.openxmlformats.org/drawingml/2006/main" idx="3">
          <a:schemeClr val="accent1"/>
        </a:fillRef>
        <a:effectRef xmlns:a="http://schemas.openxmlformats.org/drawingml/2006/main" idx="2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kumimoji="1" lang="ja-JP" altLang="en-US" sz="800"/>
            <a:t>東日本大震災</a:t>
          </a:r>
        </a:p>
      </cdr:txBody>
    </cdr:sp>
  </cdr:relSizeAnchor>
  <cdr:relSizeAnchor xmlns:cdr="http://schemas.openxmlformats.org/drawingml/2006/chartDrawing">
    <cdr:from>
      <cdr:x>0.12793</cdr:x>
      <cdr:y>0.05476</cdr:y>
    </cdr:from>
    <cdr:to>
      <cdr:x>0.2041</cdr:x>
      <cdr:y>0.12171</cdr:y>
    </cdr:to>
    <cdr:sp macro="" textlink="">
      <cdr:nvSpPr>
        <cdr:cNvPr id="4" name="右矢印 3">
          <a:extLst xmlns:a="http://schemas.openxmlformats.org/drawingml/2006/main">
            <a:ext uri="{FF2B5EF4-FFF2-40B4-BE49-F238E27FC236}">
              <a16:creationId xmlns:a16="http://schemas.microsoft.com/office/drawing/2014/main" id="{A703DBEA-0FF2-BDC7-1DEE-75E4BA61B896}"/>
            </a:ext>
          </a:extLst>
        </cdr:cNvPr>
        <cdr:cNvSpPr/>
      </cdr:nvSpPr>
      <cdr:spPr>
        <a:xfrm xmlns:a="http://schemas.openxmlformats.org/drawingml/2006/main">
          <a:off x="1191117" y="332525"/>
          <a:ext cx="709170" cy="406570"/>
        </a:xfrm>
        <a:prstGeom xmlns:a="http://schemas.openxmlformats.org/drawingml/2006/main" prst="rightArrow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3">
          <a:schemeClr val="accent1"/>
        </a:fillRef>
        <a:effectRef xmlns:a="http://schemas.openxmlformats.org/drawingml/2006/main" idx="2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kumimoji="1" lang="ja-JP" altLang="en-US" sz="800"/>
            <a:t>関西万博</a:t>
          </a:r>
        </a:p>
      </cdr:txBody>
    </cdr:sp>
  </cdr:relSizeAnchor>
  <cdr:relSizeAnchor xmlns:cdr="http://schemas.openxmlformats.org/drawingml/2006/chartDrawing">
    <cdr:from>
      <cdr:x>0.11785</cdr:x>
      <cdr:y>0.15638</cdr:y>
    </cdr:from>
    <cdr:to>
      <cdr:x>0.23439</cdr:x>
      <cdr:y>0.20324</cdr:y>
    </cdr:to>
    <cdr:sp macro="" textlink="">
      <cdr:nvSpPr>
        <cdr:cNvPr id="5" name="右矢印 4">
          <a:extLst xmlns:a="http://schemas.openxmlformats.org/drawingml/2006/main">
            <a:ext uri="{FF2B5EF4-FFF2-40B4-BE49-F238E27FC236}">
              <a16:creationId xmlns:a16="http://schemas.microsoft.com/office/drawing/2014/main" id="{BDC88F30-45BA-E78C-6FF0-E3EC29DBE633}"/>
            </a:ext>
          </a:extLst>
        </cdr:cNvPr>
        <cdr:cNvSpPr/>
      </cdr:nvSpPr>
      <cdr:spPr>
        <a:xfrm xmlns:a="http://schemas.openxmlformats.org/drawingml/2006/main">
          <a:off x="1097207" y="949638"/>
          <a:ext cx="1085045" cy="284587"/>
        </a:xfrm>
        <a:prstGeom xmlns:a="http://schemas.openxmlformats.org/drawingml/2006/main" prst="rightArrow">
          <a:avLst/>
        </a:prstGeom>
        <a:gradFill xmlns:a="http://schemas.openxmlformats.org/drawingml/2006/main">
          <a:gsLst>
            <a:gs pos="0">
              <a:srgbClr val="FF0000"/>
            </a:gs>
            <a:gs pos="100000">
              <a:srgbClr val="FFC000"/>
            </a:gs>
          </a:gsLst>
        </a:gradFill>
      </cdr:spPr>
      <cdr:style>
        <a:lnRef xmlns:a="http://schemas.openxmlformats.org/drawingml/2006/main" idx="1">
          <a:schemeClr val="accent1"/>
        </a:lnRef>
        <a:fillRef xmlns:a="http://schemas.openxmlformats.org/drawingml/2006/main" idx="3">
          <a:schemeClr val="accent1"/>
        </a:fillRef>
        <a:effectRef xmlns:a="http://schemas.openxmlformats.org/drawingml/2006/main" idx="2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kumimoji="1" lang="ja-JP" altLang="en-US" sz="800"/>
            <a:t>阪神淡路大震災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6164792" cy="9200885"/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0.36792</cdr:x>
      <cdr:y>0.85935</cdr:y>
    </cdr:from>
    <cdr:to>
      <cdr:x>0.67003</cdr:x>
      <cdr:y>0.9433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AB281AEF-4AB5-714C-98C5-E2B1E660CA83}"/>
            </a:ext>
          </a:extLst>
        </cdr:cNvPr>
        <cdr:cNvSpPr txBox="1"/>
      </cdr:nvSpPr>
      <cdr:spPr>
        <a:xfrm xmlns:a="http://schemas.openxmlformats.org/drawingml/2006/main">
          <a:off x="3425423" y="5218627"/>
          <a:ext cx="2812781" cy="50978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1800"/>
            <a:t>古代からに拡張</a:t>
          </a:r>
        </a:p>
      </cdr:txBody>
    </cdr:sp>
  </cdr:relSizeAnchor>
</c:userShapes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68"/>
  <sheetViews>
    <sheetView tabSelected="1" showRuler="0" view="pageLayout" zoomScale="75" zoomScaleNormal="75" zoomScalePageLayoutView="75" workbookViewId="0">
      <selection activeCell="V58" sqref="V58"/>
    </sheetView>
  </sheetViews>
  <sheetFormatPr baseColWidth="10" defaultColWidth="12.83203125" defaultRowHeight="15"/>
  <cols>
    <col min="1" max="1" width="20.1640625" style="1" customWidth="1"/>
    <col min="2" max="2" width="7" style="5" customWidth="1"/>
    <col min="3" max="4" width="7.1640625" style="5" customWidth="1"/>
    <col min="5" max="5" width="43.83203125" style="4" customWidth="1"/>
    <col min="6" max="6" width="3.33203125" customWidth="1"/>
    <col min="10" max="10" width="13.33203125" customWidth="1"/>
    <col min="11" max="11" width="3.33203125" style="17" customWidth="1"/>
    <col min="13" max="13" width="11" customWidth="1"/>
    <col min="14" max="14" width="11.1640625" style="20" customWidth="1"/>
    <col min="24" max="24" width="12.83203125" style="21" customWidth="1"/>
    <col min="25" max="25" width="52" style="11" hidden="1" customWidth="1"/>
    <col min="26" max="27" width="12.83203125" style="11"/>
    <col min="28" max="28" width="12.83203125" style="12"/>
  </cols>
  <sheetData>
    <row r="1" spans="1:28" ht="16">
      <c r="A1" s="1" t="s">
        <v>3</v>
      </c>
      <c r="B1" s="5" t="s">
        <v>4</v>
      </c>
      <c r="C1" s="5" t="s">
        <v>6</v>
      </c>
      <c r="D1" s="5" t="s">
        <v>5</v>
      </c>
      <c r="F1" s="7"/>
      <c r="G1" s="8"/>
      <c r="H1" s="8"/>
      <c r="I1" s="8"/>
      <c r="J1" s="8"/>
      <c r="K1" s="15"/>
      <c r="L1" s="8"/>
      <c r="M1" s="8"/>
      <c r="N1" s="1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9"/>
    </row>
    <row r="2" spans="1:28" ht="16">
      <c r="A2" s="1" t="s">
        <v>91</v>
      </c>
      <c r="B2" s="5">
        <v>2019</v>
      </c>
      <c r="C2" s="5">
        <f ca="1">D2-B2</f>
        <v>6</v>
      </c>
      <c r="D2" s="5">
        <f ca="1">B27</f>
        <v>2025</v>
      </c>
      <c r="F2" s="7"/>
      <c r="G2" s="8"/>
      <c r="H2" s="8"/>
      <c r="I2" s="8"/>
      <c r="J2" s="8"/>
      <c r="K2" s="15"/>
      <c r="L2" s="8"/>
      <c r="M2" s="8"/>
      <c r="N2" s="1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9"/>
    </row>
    <row r="3" spans="1:28" ht="16">
      <c r="A3" s="1" t="s">
        <v>7</v>
      </c>
      <c r="B3" s="5">
        <v>1989</v>
      </c>
      <c r="C3" s="5">
        <f>D3-B3</f>
        <v>30</v>
      </c>
      <c r="D3" s="5">
        <v>2019</v>
      </c>
      <c r="F3" s="10"/>
      <c r="G3" s="11"/>
      <c r="H3" s="11"/>
      <c r="I3" s="11"/>
      <c r="J3" s="11"/>
      <c r="K3" s="16"/>
      <c r="L3" s="11"/>
      <c r="M3" s="11"/>
      <c r="N3" s="19"/>
      <c r="O3" s="11"/>
      <c r="P3" s="11"/>
      <c r="Q3" s="11"/>
      <c r="R3" s="11"/>
      <c r="S3" s="11"/>
      <c r="T3" s="11"/>
      <c r="U3" s="11"/>
      <c r="V3" s="11"/>
      <c r="W3" s="11"/>
      <c r="X3" s="11"/>
    </row>
    <row r="4" spans="1:28" ht="16">
      <c r="A4" s="1" t="s">
        <v>0</v>
      </c>
      <c r="B4" s="5">
        <v>1926</v>
      </c>
      <c r="C4" s="5">
        <f>D4-B4</f>
        <v>63</v>
      </c>
      <c r="D4" s="5">
        <v>1989</v>
      </c>
      <c r="F4" s="10"/>
      <c r="G4" s="11"/>
      <c r="H4" s="11"/>
      <c r="I4" s="11"/>
      <c r="J4" s="11"/>
      <c r="K4" s="16"/>
      <c r="L4" s="11"/>
      <c r="M4" s="11"/>
      <c r="N4" s="19"/>
      <c r="O4" s="11"/>
      <c r="P4" s="11"/>
      <c r="Q4" s="11"/>
      <c r="R4" s="11"/>
      <c r="S4" s="11"/>
      <c r="T4" s="11"/>
      <c r="U4" s="11"/>
      <c r="V4" s="11"/>
      <c r="W4" s="11"/>
      <c r="X4" s="11"/>
    </row>
    <row r="5" spans="1:28" ht="16">
      <c r="A5" s="1" t="s">
        <v>1</v>
      </c>
      <c r="B5" s="5">
        <v>1912</v>
      </c>
      <c r="C5" s="5">
        <f t="shared" ref="C5:C55" si="0">D5-B5</f>
        <v>14</v>
      </c>
      <c r="D5" s="5">
        <v>1926</v>
      </c>
      <c r="F5" s="10"/>
      <c r="G5" s="11"/>
      <c r="H5" s="11"/>
      <c r="I5" s="11"/>
      <c r="J5" s="11"/>
      <c r="K5" s="16"/>
      <c r="L5" s="11"/>
      <c r="M5" s="11"/>
      <c r="N5" s="19"/>
      <c r="O5" s="11"/>
      <c r="P5" s="11"/>
      <c r="Q5" s="11"/>
      <c r="R5" s="11"/>
      <c r="S5" s="11"/>
      <c r="T5" s="11"/>
      <c r="U5" s="11"/>
      <c r="V5" s="11"/>
      <c r="W5" s="11"/>
      <c r="X5" s="11"/>
    </row>
    <row r="6" spans="1:28" ht="16">
      <c r="A6" s="1" t="s">
        <v>2</v>
      </c>
      <c r="B6" s="5">
        <v>1868</v>
      </c>
      <c r="C6" s="5">
        <f t="shared" si="0"/>
        <v>44</v>
      </c>
      <c r="D6" s="5">
        <v>1912</v>
      </c>
      <c r="F6" s="10"/>
      <c r="G6" s="11"/>
      <c r="H6" s="11"/>
      <c r="I6" s="11"/>
      <c r="J6" s="11"/>
      <c r="K6" s="16"/>
      <c r="L6" s="11"/>
      <c r="M6" s="11"/>
      <c r="N6" s="19"/>
      <c r="O6" s="11"/>
      <c r="P6" s="11"/>
      <c r="Q6" s="11"/>
      <c r="R6" s="11"/>
      <c r="S6" s="11"/>
      <c r="T6" s="11"/>
      <c r="U6" s="11"/>
      <c r="V6" s="11"/>
      <c r="W6" s="11"/>
      <c r="X6" s="11"/>
    </row>
    <row r="7" spans="1:28" ht="16">
      <c r="A7" s="1" t="s">
        <v>19</v>
      </c>
      <c r="B7" s="5">
        <v>1603</v>
      </c>
      <c r="C7" s="5">
        <f t="shared" si="0"/>
        <v>265</v>
      </c>
      <c r="D7" s="5">
        <v>1868</v>
      </c>
      <c r="F7" s="10"/>
      <c r="G7" s="11"/>
      <c r="H7" s="11"/>
      <c r="I7" s="11"/>
      <c r="J7" s="11"/>
      <c r="K7" s="16"/>
      <c r="L7" s="11"/>
      <c r="M7" s="11"/>
      <c r="N7" s="19"/>
      <c r="O7" s="11"/>
      <c r="P7" s="11"/>
      <c r="Q7" s="11"/>
      <c r="R7" s="11"/>
      <c r="S7" s="11"/>
      <c r="T7" s="11"/>
      <c r="U7" s="11"/>
      <c r="V7" s="11"/>
      <c r="W7" s="11"/>
      <c r="X7" s="11"/>
    </row>
    <row r="8" spans="1:28">
      <c r="F8" s="10"/>
      <c r="G8" s="11"/>
      <c r="H8" s="11"/>
      <c r="I8" s="11"/>
      <c r="J8" s="11"/>
      <c r="K8" s="16"/>
      <c r="L8" s="11"/>
      <c r="M8" s="11"/>
      <c r="N8" s="19"/>
      <c r="O8" s="11"/>
      <c r="P8" s="11"/>
      <c r="Q8" s="11"/>
      <c r="R8" s="11"/>
      <c r="S8" s="11"/>
      <c r="T8" s="11"/>
      <c r="U8" s="11"/>
      <c r="V8" s="11"/>
      <c r="W8" s="11"/>
      <c r="X8" s="11"/>
    </row>
    <row r="9" spans="1:28" ht="16">
      <c r="A9" s="1" t="s">
        <v>16</v>
      </c>
      <c r="B9" s="5">
        <v>1914</v>
      </c>
      <c r="C9" s="5">
        <f t="shared" si="0"/>
        <v>4</v>
      </c>
      <c r="D9" s="5">
        <v>1918</v>
      </c>
      <c r="F9" s="10"/>
      <c r="G9" s="11"/>
      <c r="H9" s="11"/>
      <c r="I9" s="11"/>
      <c r="J9" s="11"/>
      <c r="K9" s="16"/>
      <c r="L9" s="11"/>
      <c r="M9" s="11"/>
      <c r="N9" s="19"/>
      <c r="O9" s="11"/>
      <c r="P9" s="11"/>
      <c r="Q9" s="11"/>
      <c r="R9" s="11"/>
      <c r="S9" s="11"/>
      <c r="T9" s="11"/>
      <c r="U9" s="11"/>
      <c r="V9" s="11"/>
      <c r="W9" s="11"/>
      <c r="X9" s="11"/>
    </row>
    <row r="10" spans="1:28" ht="16">
      <c r="A10" s="1" t="s">
        <v>17</v>
      </c>
      <c r="B10" s="5">
        <v>1939</v>
      </c>
      <c r="C10" s="5">
        <f t="shared" si="0"/>
        <v>6</v>
      </c>
      <c r="D10" s="5">
        <v>1945</v>
      </c>
      <c r="F10" s="10"/>
      <c r="G10" s="11"/>
      <c r="H10" s="11"/>
      <c r="I10" s="11"/>
      <c r="J10" s="11"/>
      <c r="K10" s="16"/>
      <c r="L10" s="11"/>
      <c r="M10" s="11"/>
      <c r="N10" s="19"/>
      <c r="O10" s="11"/>
      <c r="P10" s="11"/>
      <c r="Q10" s="11"/>
      <c r="R10" s="11"/>
      <c r="S10" s="11"/>
      <c r="T10" s="11"/>
      <c r="U10" s="11"/>
      <c r="V10" s="11"/>
      <c r="W10" s="11"/>
      <c r="X10" s="11"/>
    </row>
    <row r="11" spans="1:28" ht="32">
      <c r="A11" s="1" t="s">
        <v>18</v>
      </c>
      <c r="B11" s="5">
        <v>1941</v>
      </c>
      <c r="C11" s="5">
        <f t="shared" si="0"/>
        <v>4</v>
      </c>
      <c r="D11" s="5">
        <v>1945</v>
      </c>
      <c r="E11" s="4" t="s">
        <v>71</v>
      </c>
      <c r="F11" s="10"/>
      <c r="G11" s="11"/>
      <c r="H11" s="11"/>
      <c r="I11" s="11"/>
      <c r="J11" s="11"/>
      <c r="K11" s="16"/>
      <c r="L11" s="11"/>
      <c r="M11" s="11"/>
      <c r="N11" s="19"/>
      <c r="O11" s="11"/>
      <c r="P11" s="11"/>
      <c r="Q11" s="11"/>
      <c r="R11" s="11"/>
      <c r="S11" s="11"/>
      <c r="T11" s="11"/>
      <c r="U11" s="11"/>
      <c r="V11" s="11"/>
      <c r="W11" s="11"/>
      <c r="X11" s="11"/>
    </row>
    <row r="12" spans="1:28">
      <c r="C12" s="5">
        <f t="shared" si="0"/>
        <v>0</v>
      </c>
      <c r="F12" s="10"/>
      <c r="G12" s="11"/>
      <c r="H12" s="11"/>
      <c r="I12" s="11"/>
      <c r="J12" s="11"/>
      <c r="K12" s="16"/>
      <c r="L12" s="11"/>
      <c r="M12" s="11"/>
      <c r="N12" s="19"/>
      <c r="O12" s="11"/>
      <c r="P12" s="11"/>
      <c r="Q12" s="11"/>
      <c r="R12" s="11"/>
      <c r="S12" s="11"/>
      <c r="T12" s="11"/>
      <c r="U12" s="11"/>
      <c r="V12" s="11"/>
      <c r="W12" s="11"/>
      <c r="X12" s="11"/>
    </row>
    <row r="13" spans="1:28" ht="16">
      <c r="A13" s="1" t="s">
        <v>20</v>
      </c>
      <c r="B13" s="5">
        <v>677</v>
      </c>
      <c r="C13" s="5">
        <f t="shared" si="0"/>
        <v>1212</v>
      </c>
      <c r="D13" s="5">
        <v>1889</v>
      </c>
      <c r="E13" s="4" t="s">
        <v>96</v>
      </c>
      <c r="F13" s="10"/>
      <c r="G13" s="11"/>
      <c r="H13" s="11"/>
      <c r="I13" s="11"/>
      <c r="J13" s="11"/>
      <c r="K13" s="16"/>
      <c r="L13" s="11"/>
      <c r="M13" s="11"/>
      <c r="N13" s="19"/>
      <c r="O13" s="11"/>
      <c r="P13" s="11"/>
      <c r="Q13" s="11"/>
      <c r="R13" s="11"/>
      <c r="S13" s="11"/>
      <c r="T13" s="11"/>
      <c r="U13" s="11"/>
      <c r="V13" s="11"/>
      <c r="W13" s="11"/>
      <c r="X13" s="11"/>
    </row>
    <row r="14" spans="1:28" ht="16">
      <c r="A14" s="1" t="s">
        <v>21</v>
      </c>
      <c r="B14" s="5">
        <v>300</v>
      </c>
      <c r="C14" s="5">
        <f t="shared" si="0"/>
        <v>1589</v>
      </c>
      <c r="D14" s="5">
        <f>D13</f>
        <v>1889</v>
      </c>
      <c r="E14" s="4" t="s">
        <v>95</v>
      </c>
      <c r="F14" s="10"/>
      <c r="G14" s="11"/>
      <c r="H14" s="11"/>
      <c r="I14" s="11"/>
      <c r="J14" s="11"/>
      <c r="K14" s="16"/>
      <c r="L14" s="11"/>
      <c r="M14" s="11"/>
      <c r="N14" s="19"/>
      <c r="O14" s="11"/>
      <c r="P14" s="11"/>
      <c r="Q14" s="11"/>
      <c r="R14" s="11"/>
      <c r="S14" s="11"/>
      <c r="T14" s="11"/>
      <c r="U14" s="11"/>
      <c r="V14" s="11"/>
      <c r="W14" s="11"/>
      <c r="X14" s="11"/>
    </row>
    <row r="15" spans="1:28" ht="32">
      <c r="A15" s="1" t="s">
        <v>40</v>
      </c>
      <c r="B15" s="5">
        <v>1873</v>
      </c>
      <c r="C15" s="5">
        <f t="shared" si="0"/>
        <v>15</v>
      </c>
      <c r="D15" s="5">
        <v>1888</v>
      </c>
      <c r="E15" s="4" t="s">
        <v>39</v>
      </c>
      <c r="F15" s="10"/>
      <c r="G15" s="11"/>
      <c r="H15" s="11"/>
      <c r="I15" s="11"/>
      <c r="J15" s="11"/>
      <c r="K15" s="16"/>
      <c r="L15" s="11"/>
      <c r="M15" s="11"/>
      <c r="N15" s="19"/>
      <c r="O15" s="11"/>
      <c r="P15" s="11"/>
      <c r="Q15" s="11"/>
      <c r="R15" s="11"/>
      <c r="S15" s="11"/>
      <c r="T15" s="11"/>
      <c r="U15" s="11"/>
      <c r="V15" s="11"/>
      <c r="W15" s="11"/>
      <c r="X15" s="11"/>
    </row>
    <row r="16" spans="1:28" ht="16">
      <c r="A16" s="1" t="s">
        <v>22</v>
      </c>
      <c r="B16" s="5">
        <v>1888</v>
      </c>
      <c r="C16" s="5">
        <f t="shared" si="0"/>
        <v>34</v>
      </c>
      <c r="D16" s="5">
        <v>1922</v>
      </c>
      <c r="F16" s="10"/>
      <c r="G16" s="11"/>
      <c r="H16" s="11"/>
      <c r="I16" s="11"/>
      <c r="J16" s="11"/>
      <c r="K16" s="16"/>
      <c r="L16" s="11"/>
      <c r="M16" s="11"/>
      <c r="N16" s="19"/>
      <c r="O16" s="11"/>
      <c r="P16" s="11"/>
      <c r="Q16" s="11"/>
      <c r="R16" s="11"/>
      <c r="S16" s="11"/>
      <c r="T16" s="11"/>
      <c r="U16" s="11"/>
      <c r="V16" s="11"/>
      <c r="W16" s="11"/>
      <c r="X16" s="11"/>
    </row>
    <row r="17" spans="1:24" ht="32">
      <c r="A17" s="1" t="s">
        <v>23</v>
      </c>
      <c r="B17" s="5">
        <v>1922</v>
      </c>
      <c r="C17" s="5">
        <f t="shared" si="0"/>
        <v>7</v>
      </c>
      <c r="D17" s="5">
        <v>1929</v>
      </c>
      <c r="E17" s="4" t="s">
        <v>38</v>
      </c>
      <c r="F17" s="10"/>
      <c r="G17" s="11"/>
      <c r="H17" s="11"/>
      <c r="I17" s="11"/>
      <c r="J17" s="11"/>
      <c r="K17" s="16"/>
      <c r="L17" s="11"/>
      <c r="M17" s="11"/>
      <c r="N17" s="19"/>
      <c r="O17" s="11"/>
      <c r="P17" s="11"/>
      <c r="Q17" s="11"/>
      <c r="R17" s="11"/>
      <c r="S17" s="11"/>
      <c r="T17" s="11"/>
      <c r="U17" s="11"/>
      <c r="V17" s="11"/>
      <c r="W17" s="11"/>
      <c r="X17" s="11"/>
    </row>
    <row r="18" spans="1:24" ht="64">
      <c r="A18" s="1" t="s">
        <v>41</v>
      </c>
      <c r="B18" s="5">
        <v>1929</v>
      </c>
      <c r="C18" s="5">
        <f t="shared" ca="1" si="0"/>
        <v>96</v>
      </c>
      <c r="D18" s="5">
        <f ca="1">B27</f>
        <v>2025</v>
      </c>
      <c r="E18" s="4" t="s">
        <v>42</v>
      </c>
      <c r="F18" s="10"/>
      <c r="G18" s="11"/>
      <c r="H18" s="11"/>
      <c r="I18" s="11"/>
      <c r="J18" s="11"/>
      <c r="K18" s="16"/>
      <c r="L18" s="11"/>
      <c r="M18" s="11"/>
      <c r="N18" s="19"/>
      <c r="O18" s="11"/>
      <c r="P18" s="11"/>
      <c r="Q18" s="11"/>
      <c r="R18" s="11"/>
      <c r="S18" s="11"/>
      <c r="T18" s="11"/>
      <c r="U18" s="11"/>
      <c r="V18" s="11"/>
      <c r="W18" s="11"/>
      <c r="X18" s="11"/>
    </row>
    <row r="19" spans="1:24" ht="16">
      <c r="A19" s="1" t="s">
        <v>24</v>
      </c>
      <c r="B19" s="5">
        <v>1968</v>
      </c>
      <c r="C19" s="5">
        <f t="shared" ca="1" si="0"/>
        <v>57</v>
      </c>
      <c r="D19" s="5">
        <f ca="1">D18</f>
        <v>2025</v>
      </c>
      <c r="E19" s="4" t="s">
        <v>32</v>
      </c>
      <c r="F19" s="10"/>
      <c r="G19" s="11"/>
      <c r="H19" s="11"/>
      <c r="I19" s="11"/>
      <c r="J19" s="11"/>
      <c r="K19" s="16"/>
      <c r="L19" s="11"/>
      <c r="M19" s="11"/>
      <c r="N19" s="19"/>
      <c r="O19" s="11"/>
      <c r="P19" s="11"/>
      <c r="Q19" s="11"/>
      <c r="R19" s="11"/>
      <c r="S19" s="11"/>
      <c r="T19" s="11"/>
      <c r="U19" s="11"/>
      <c r="V19" s="11"/>
      <c r="W19" s="11"/>
      <c r="X19" s="11"/>
    </row>
    <row r="20" spans="1:24" ht="16">
      <c r="A20" s="1" t="s">
        <v>25</v>
      </c>
      <c r="B20" s="5">
        <v>1979</v>
      </c>
      <c r="C20" s="5">
        <f t="shared" ca="1" si="0"/>
        <v>46</v>
      </c>
      <c r="D20" s="5">
        <f ca="1">D19</f>
        <v>2025</v>
      </c>
      <c r="E20" s="4" t="s">
        <v>48</v>
      </c>
      <c r="F20" s="10"/>
      <c r="G20" s="11"/>
      <c r="H20" s="11"/>
      <c r="I20" s="11"/>
      <c r="J20" s="11"/>
      <c r="K20" s="16"/>
      <c r="L20" s="11"/>
      <c r="M20" s="11"/>
      <c r="N20" s="19"/>
      <c r="O20" s="11"/>
      <c r="P20" s="11"/>
      <c r="Q20" s="11"/>
      <c r="R20" s="11"/>
      <c r="S20" s="11"/>
      <c r="T20" s="11"/>
      <c r="U20" s="11"/>
      <c r="V20" s="11"/>
      <c r="W20" s="11"/>
      <c r="X20" s="11"/>
    </row>
    <row r="21" spans="1:24" ht="48">
      <c r="A21" s="2" t="s">
        <v>26</v>
      </c>
      <c r="B21" s="5">
        <v>1980</v>
      </c>
      <c r="C21" s="5">
        <f t="shared" ca="1" si="0"/>
        <v>45</v>
      </c>
      <c r="D21" s="5">
        <f ca="1">D20</f>
        <v>2025</v>
      </c>
      <c r="E21" s="4" t="s">
        <v>34</v>
      </c>
      <c r="F21" s="10"/>
      <c r="G21" s="11"/>
      <c r="H21" s="11"/>
      <c r="I21" s="11"/>
      <c r="J21" s="11"/>
      <c r="K21" s="16"/>
      <c r="L21" s="11"/>
      <c r="M21" s="11"/>
      <c r="N21" s="19"/>
      <c r="O21" s="11"/>
      <c r="P21" s="11"/>
      <c r="Q21" s="11"/>
      <c r="R21" s="11"/>
      <c r="S21" s="11"/>
      <c r="T21" s="11"/>
      <c r="U21" s="11"/>
      <c r="V21" s="11"/>
      <c r="W21" s="11"/>
      <c r="X21" s="11"/>
    </row>
    <row r="22" spans="1:24" ht="32">
      <c r="A22" s="2" t="s">
        <v>33</v>
      </c>
      <c r="B22" s="5">
        <v>1967</v>
      </c>
      <c r="C22" s="5">
        <f t="shared" ca="1" si="0"/>
        <v>58</v>
      </c>
      <c r="D22" s="5">
        <f ca="1">B27</f>
        <v>2025</v>
      </c>
      <c r="E22" s="4" t="s">
        <v>57</v>
      </c>
      <c r="F22" s="10"/>
      <c r="G22" s="11"/>
      <c r="H22" s="11"/>
      <c r="I22" s="11"/>
      <c r="J22" s="11"/>
      <c r="K22" s="16"/>
      <c r="L22" s="11"/>
      <c r="M22" s="11"/>
      <c r="N22" s="19"/>
      <c r="O22" s="11"/>
      <c r="P22" s="11"/>
      <c r="Q22" s="11"/>
      <c r="R22" s="11"/>
      <c r="S22" s="11"/>
      <c r="T22" s="11"/>
      <c r="U22" s="11"/>
      <c r="V22" s="11"/>
      <c r="W22" s="11"/>
      <c r="X22" s="11"/>
    </row>
    <row r="23" spans="1:24" ht="32">
      <c r="A23" s="3" t="s">
        <v>30</v>
      </c>
      <c r="B23" s="5">
        <v>1947</v>
      </c>
      <c r="C23" s="5">
        <f t="shared" si="0"/>
        <v>17</v>
      </c>
      <c r="D23" s="5">
        <v>1964</v>
      </c>
      <c r="E23" s="4" t="s">
        <v>29</v>
      </c>
      <c r="F23" s="10"/>
      <c r="G23" s="11"/>
      <c r="H23" s="11"/>
      <c r="I23" s="11"/>
      <c r="J23" s="11"/>
      <c r="K23" s="16"/>
      <c r="L23" s="11"/>
      <c r="M23" s="11"/>
      <c r="N23" s="19"/>
      <c r="O23" s="11"/>
      <c r="P23" s="11"/>
      <c r="Q23" s="11"/>
      <c r="R23" s="11"/>
      <c r="S23" s="11"/>
      <c r="T23" s="11"/>
      <c r="U23" s="11"/>
      <c r="V23" s="11"/>
      <c r="W23" s="11"/>
      <c r="X23" s="11"/>
    </row>
    <row r="24" spans="1:24" ht="32">
      <c r="A24" s="3" t="s">
        <v>31</v>
      </c>
      <c r="B24" s="5">
        <v>1964</v>
      </c>
      <c r="C24" s="5">
        <f t="shared" ca="1" si="0"/>
        <v>61</v>
      </c>
      <c r="D24" s="5">
        <f ca="1">D21</f>
        <v>2025</v>
      </c>
      <c r="F24" s="10"/>
      <c r="G24" s="11"/>
      <c r="H24" s="11"/>
      <c r="I24" s="11"/>
      <c r="J24" s="11"/>
      <c r="K24" s="16"/>
      <c r="L24" s="11"/>
      <c r="M24" s="11"/>
      <c r="N24" s="19"/>
      <c r="O24" s="11"/>
      <c r="P24" s="11"/>
      <c r="Q24" s="11"/>
      <c r="R24" s="11"/>
      <c r="S24" s="11"/>
      <c r="T24" s="11"/>
      <c r="U24" s="11"/>
      <c r="V24" s="11"/>
      <c r="W24" s="11"/>
      <c r="X24" s="11"/>
    </row>
    <row r="25" spans="1:24" ht="16">
      <c r="A25" s="1" t="s">
        <v>36</v>
      </c>
      <c r="B25" s="5">
        <v>1922</v>
      </c>
      <c r="C25" s="5">
        <f t="shared" ca="1" si="0"/>
        <v>103</v>
      </c>
      <c r="D25" s="5">
        <f ca="1">B27</f>
        <v>2025</v>
      </c>
      <c r="E25" s="4" t="s">
        <v>59</v>
      </c>
      <c r="F25" s="10"/>
      <c r="G25" s="11"/>
      <c r="H25" s="11"/>
      <c r="I25" s="11"/>
      <c r="J25" s="11"/>
      <c r="K25" s="16"/>
      <c r="L25" s="11"/>
      <c r="M25" s="11"/>
      <c r="N25" s="19"/>
      <c r="O25" s="11"/>
      <c r="P25" s="11"/>
      <c r="Q25" s="11"/>
      <c r="R25" s="11"/>
      <c r="S25" s="11"/>
      <c r="T25" s="11"/>
      <c r="U25" s="11"/>
      <c r="V25" s="11"/>
      <c r="W25" s="11"/>
      <c r="X25" s="11"/>
    </row>
    <row r="26" spans="1:24" ht="16">
      <c r="A26" s="1" t="s">
        <v>58</v>
      </c>
      <c r="B26" s="5">
        <v>1886</v>
      </c>
      <c r="C26" s="5">
        <f t="shared" si="0"/>
        <v>36</v>
      </c>
      <c r="D26" s="5">
        <v>1922</v>
      </c>
      <c r="E26" s="4" t="s">
        <v>60</v>
      </c>
      <c r="F26" s="10"/>
      <c r="G26" s="11"/>
      <c r="H26" s="11"/>
      <c r="I26" s="11"/>
      <c r="J26" s="11"/>
      <c r="K26" s="16"/>
      <c r="L26" s="11"/>
      <c r="M26" s="11"/>
      <c r="N26" s="19"/>
      <c r="O26" s="11"/>
      <c r="P26" s="11"/>
      <c r="Q26" s="11"/>
      <c r="R26" s="11"/>
      <c r="S26" s="11"/>
      <c r="T26" s="11"/>
      <c r="U26" s="11"/>
      <c r="V26" s="11"/>
      <c r="W26" s="11"/>
      <c r="X26" s="11"/>
    </row>
    <row r="27" spans="1:24" ht="16">
      <c r="A27" s="1" t="s">
        <v>9</v>
      </c>
      <c r="B27" s="6">
        <f ca="1">YEAR(NOW())</f>
        <v>2025</v>
      </c>
      <c r="C27" s="5">
        <f t="shared" ca="1" si="0"/>
        <v>1</v>
      </c>
      <c r="D27" s="5">
        <f ca="1">YEAR(NOW())+1</f>
        <v>2026</v>
      </c>
      <c r="F27" s="10"/>
      <c r="G27" s="11"/>
      <c r="H27" s="11"/>
      <c r="I27" s="11"/>
      <c r="J27" s="11"/>
      <c r="K27" s="16"/>
      <c r="L27" s="11"/>
      <c r="M27" s="11"/>
      <c r="N27" s="19"/>
      <c r="O27" s="11"/>
      <c r="P27" s="11"/>
      <c r="Q27" s="11"/>
      <c r="R27" s="11"/>
      <c r="S27" s="11"/>
      <c r="T27" s="11"/>
      <c r="U27" s="11"/>
      <c r="V27" s="11"/>
      <c r="W27" s="11"/>
      <c r="X27" s="11"/>
    </row>
    <row r="28" spans="1:24" ht="16">
      <c r="A28" s="1" t="s">
        <v>15</v>
      </c>
      <c r="B28" s="5">
        <f ca="1">YEAR(NOW())-20</f>
        <v>2005</v>
      </c>
      <c r="C28" s="5">
        <f t="shared" ca="1" si="0"/>
        <v>20</v>
      </c>
      <c r="D28" s="5">
        <f t="shared" ref="D28:D33" ca="1" si="1">YEAR(NOW())</f>
        <v>2025</v>
      </c>
      <c r="E28" s="4" t="s">
        <v>92</v>
      </c>
      <c r="F28" s="10"/>
      <c r="G28" s="11"/>
      <c r="H28" s="11"/>
      <c r="I28" s="11"/>
      <c r="J28" s="11"/>
      <c r="K28" s="16"/>
      <c r="L28" s="11"/>
      <c r="M28" s="11"/>
      <c r="N28" s="19"/>
      <c r="O28" s="11"/>
      <c r="P28" s="11"/>
      <c r="Q28" s="11"/>
      <c r="R28" s="11"/>
      <c r="S28" s="11"/>
      <c r="T28" s="11"/>
      <c r="U28" s="11"/>
      <c r="V28" s="11"/>
      <c r="W28" s="11"/>
      <c r="X28" s="11"/>
    </row>
    <row r="29" spans="1:24" ht="16">
      <c r="A29" s="1" t="s">
        <v>14</v>
      </c>
      <c r="B29" s="5">
        <f ca="1">YEAR(NOW())-30</f>
        <v>1995</v>
      </c>
      <c r="C29" s="5">
        <f t="shared" ca="1" si="0"/>
        <v>30</v>
      </c>
      <c r="D29" s="5">
        <f t="shared" ca="1" si="1"/>
        <v>2025</v>
      </c>
      <c r="E29" s="4" t="s">
        <v>93</v>
      </c>
      <c r="F29" s="10"/>
      <c r="G29" s="11"/>
      <c r="H29" s="11"/>
      <c r="I29" s="11"/>
      <c r="J29" s="11"/>
      <c r="K29" s="16"/>
      <c r="L29" s="11"/>
      <c r="M29" s="11"/>
      <c r="N29" s="19"/>
      <c r="O29" s="11"/>
      <c r="P29" s="11"/>
      <c r="Q29" s="11"/>
      <c r="R29" s="11"/>
      <c r="S29" s="11"/>
      <c r="T29" s="11"/>
      <c r="U29" s="11"/>
      <c r="V29" s="11"/>
      <c r="W29" s="11"/>
      <c r="X29" s="11"/>
    </row>
    <row r="30" spans="1:24" ht="16">
      <c r="A30" s="1" t="s">
        <v>13</v>
      </c>
      <c r="B30" s="5">
        <f ca="1">YEAR(NOW())-40</f>
        <v>1985</v>
      </c>
      <c r="C30" s="5">
        <f t="shared" ca="1" si="0"/>
        <v>40</v>
      </c>
      <c r="D30" s="5">
        <f t="shared" ca="1" si="1"/>
        <v>2025</v>
      </c>
      <c r="E30" s="4" t="s">
        <v>94</v>
      </c>
      <c r="F30" s="10"/>
      <c r="G30" s="11"/>
      <c r="H30" s="11"/>
      <c r="I30" s="11"/>
      <c r="J30" s="11"/>
      <c r="K30" s="16"/>
      <c r="L30" s="11"/>
      <c r="M30" s="11"/>
      <c r="N30" s="19"/>
      <c r="O30" s="11"/>
      <c r="P30" s="11"/>
      <c r="Q30" s="11"/>
      <c r="R30" s="11"/>
      <c r="S30" s="11"/>
      <c r="T30" s="11"/>
      <c r="U30" s="11"/>
      <c r="V30" s="11"/>
      <c r="W30" s="11"/>
      <c r="X30" s="11"/>
    </row>
    <row r="31" spans="1:24" ht="16">
      <c r="A31" s="1" t="s">
        <v>12</v>
      </c>
      <c r="B31" s="5">
        <f ca="1">YEAR(NOW())-50</f>
        <v>1975</v>
      </c>
      <c r="C31" s="5">
        <f t="shared" ca="1" si="0"/>
        <v>50</v>
      </c>
      <c r="D31" s="5">
        <f t="shared" ca="1" si="1"/>
        <v>2025</v>
      </c>
      <c r="E31" s="4" t="s">
        <v>94</v>
      </c>
      <c r="F31" s="10"/>
      <c r="G31" s="11"/>
      <c r="H31" s="11"/>
      <c r="I31" s="11"/>
      <c r="J31" s="11"/>
      <c r="K31" s="16"/>
      <c r="L31" s="11"/>
      <c r="M31" s="11"/>
      <c r="N31" s="19"/>
      <c r="O31" s="11"/>
      <c r="P31" s="11"/>
      <c r="Q31" s="11"/>
      <c r="R31" s="11"/>
      <c r="S31" s="11"/>
      <c r="T31" s="11"/>
      <c r="U31" s="11"/>
      <c r="V31" s="11"/>
      <c r="W31" s="11"/>
      <c r="X31" s="11"/>
    </row>
    <row r="32" spans="1:24" ht="16">
      <c r="A32" s="1" t="s">
        <v>10</v>
      </c>
      <c r="B32" s="5">
        <f ca="1">YEAR(NOW())-75</f>
        <v>1950</v>
      </c>
      <c r="C32" s="5">
        <f t="shared" ca="1" si="0"/>
        <v>75</v>
      </c>
      <c r="D32" s="5">
        <f t="shared" ca="1" si="1"/>
        <v>2025</v>
      </c>
      <c r="E32" s="4" t="s">
        <v>94</v>
      </c>
      <c r="F32" s="10"/>
      <c r="G32" s="11"/>
      <c r="H32" s="11"/>
      <c r="I32" s="11"/>
      <c r="J32" s="11"/>
      <c r="K32" s="16"/>
      <c r="L32" s="11"/>
      <c r="M32" s="11"/>
      <c r="N32" s="19"/>
      <c r="O32" s="11"/>
      <c r="P32" s="11"/>
      <c r="Q32" s="11"/>
      <c r="R32" s="11"/>
      <c r="S32" s="11"/>
      <c r="T32" s="11"/>
      <c r="U32" s="11"/>
      <c r="V32" s="11"/>
      <c r="W32" s="11"/>
      <c r="X32" s="11"/>
    </row>
    <row r="33" spans="1:24" ht="16">
      <c r="A33" s="1" t="s">
        <v>11</v>
      </c>
      <c r="B33" s="5">
        <f ca="1">YEAR(NOW())-90</f>
        <v>1935</v>
      </c>
      <c r="C33" s="5">
        <f ca="1">D33-B33</f>
        <v>90</v>
      </c>
      <c r="D33" s="5">
        <f t="shared" ca="1" si="1"/>
        <v>2025</v>
      </c>
      <c r="E33" s="4" t="s">
        <v>94</v>
      </c>
      <c r="F33" s="10"/>
      <c r="G33" s="11"/>
      <c r="H33" s="11"/>
      <c r="I33" s="11"/>
      <c r="J33" s="11"/>
      <c r="K33" s="16"/>
      <c r="L33" s="11"/>
      <c r="M33" s="11"/>
      <c r="N33" s="19"/>
      <c r="O33" s="11"/>
      <c r="P33" s="11"/>
      <c r="Q33" s="11"/>
      <c r="R33" s="11"/>
      <c r="S33" s="11"/>
      <c r="T33" s="11"/>
      <c r="U33" s="11"/>
      <c r="V33" s="11"/>
      <c r="W33" s="11"/>
      <c r="X33" s="11"/>
    </row>
    <row r="34" spans="1:24" ht="16">
      <c r="A34" s="47" t="s">
        <v>86</v>
      </c>
      <c r="B34" s="5">
        <v>1953</v>
      </c>
      <c r="C34" s="5">
        <f t="shared" ca="1" si="0"/>
        <v>72</v>
      </c>
      <c r="D34" s="5">
        <f ca="1">B27</f>
        <v>2025</v>
      </c>
      <c r="E34" s="4" t="s">
        <v>87</v>
      </c>
      <c r="F34" s="10"/>
      <c r="G34" s="11"/>
      <c r="H34" s="11"/>
      <c r="I34" s="11"/>
      <c r="J34" s="11"/>
      <c r="K34" s="16"/>
      <c r="L34" s="11"/>
      <c r="M34" s="11"/>
      <c r="N34" s="19"/>
      <c r="O34" s="11"/>
      <c r="P34" s="11"/>
      <c r="Q34" s="11"/>
      <c r="R34" s="11"/>
      <c r="S34" s="11"/>
      <c r="T34" s="11"/>
      <c r="U34" s="11"/>
      <c r="V34" s="11"/>
      <c r="W34" s="11"/>
      <c r="X34" s="11"/>
    </row>
    <row r="35" spans="1:24" ht="16">
      <c r="A35" s="47" t="s">
        <v>88</v>
      </c>
      <c r="B35" s="5">
        <v>1995</v>
      </c>
      <c r="C35" s="5">
        <f t="shared" ca="1" si="0"/>
        <v>30</v>
      </c>
      <c r="D35" s="5">
        <f ca="1">B27</f>
        <v>2025</v>
      </c>
      <c r="E35" s="4" t="s">
        <v>89</v>
      </c>
      <c r="F35" s="10"/>
      <c r="G35" s="11"/>
      <c r="H35" s="11"/>
      <c r="I35" s="11"/>
      <c r="J35" s="11"/>
      <c r="K35" s="16"/>
      <c r="L35" s="11"/>
      <c r="M35" s="11"/>
      <c r="N35" s="19"/>
      <c r="O35" s="11"/>
      <c r="P35" s="11"/>
      <c r="Q35" s="11"/>
      <c r="R35" s="11"/>
      <c r="S35" s="11"/>
      <c r="T35" s="11"/>
      <c r="U35" s="11"/>
      <c r="V35" s="11"/>
      <c r="W35" s="11"/>
      <c r="X35" s="11"/>
    </row>
    <row r="36" spans="1:24" ht="64">
      <c r="A36" s="48" t="s">
        <v>27</v>
      </c>
      <c r="B36" s="5">
        <v>1616</v>
      </c>
      <c r="C36" s="5">
        <f t="shared" si="0"/>
        <v>273</v>
      </c>
      <c r="D36" s="5">
        <v>1889</v>
      </c>
      <c r="E36" s="4" t="s">
        <v>84</v>
      </c>
      <c r="F36" s="10"/>
      <c r="G36" s="11"/>
      <c r="H36" s="11"/>
      <c r="I36" s="11"/>
      <c r="J36" s="11"/>
      <c r="K36" s="16"/>
      <c r="L36" s="11"/>
      <c r="M36" s="11"/>
      <c r="N36" s="19"/>
      <c r="O36" s="11"/>
      <c r="P36" s="11"/>
      <c r="Q36" s="11"/>
      <c r="R36" s="11"/>
      <c r="S36" s="11"/>
      <c r="T36" s="11"/>
      <c r="U36" s="11"/>
      <c r="V36" s="11"/>
      <c r="W36" s="11"/>
      <c r="X36" s="11"/>
    </row>
    <row r="37" spans="1:24" ht="80">
      <c r="A37" s="48" t="s">
        <v>43</v>
      </c>
      <c r="B37" s="5">
        <v>1889</v>
      </c>
      <c r="C37" s="5">
        <f t="shared" si="0"/>
        <v>64</v>
      </c>
      <c r="D37" s="5">
        <v>1953</v>
      </c>
      <c r="E37" s="4" t="s">
        <v>61</v>
      </c>
      <c r="F37" s="10"/>
      <c r="G37" s="11"/>
      <c r="H37" s="11"/>
      <c r="I37" s="11"/>
      <c r="J37" s="11"/>
      <c r="K37" s="16"/>
      <c r="L37" s="11"/>
      <c r="M37" s="11"/>
      <c r="N37" s="19"/>
      <c r="O37" s="11"/>
      <c r="P37" s="11"/>
      <c r="Q37" s="11"/>
      <c r="R37" s="11"/>
      <c r="S37" s="11"/>
      <c r="T37" s="11"/>
      <c r="U37" s="11"/>
      <c r="V37" s="11"/>
      <c r="W37" s="11"/>
      <c r="X37" s="11"/>
    </row>
    <row r="38" spans="1:24" ht="32">
      <c r="A38" s="48" t="s">
        <v>28</v>
      </c>
      <c r="B38" s="5">
        <v>1953</v>
      </c>
      <c r="C38" s="5">
        <f t="shared" ca="1" si="0"/>
        <v>72</v>
      </c>
      <c r="D38" s="5">
        <f ca="1">B27</f>
        <v>2025</v>
      </c>
      <c r="E38" s="4" t="s">
        <v>51</v>
      </c>
      <c r="F38" s="10"/>
      <c r="G38" s="11"/>
      <c r="H38" s="11"/>
      <c r="I38" s="11"/>
      <c r="J38" s="11"/>
      <c r="K38" s="16"/>
      <c r="L38" s="11"/>
      <c r="M38" s="11"/>
      <c r="N38" s="19"/>
      <c r="O38" s="11"/>
      <c r="P38" s="11"/>
      <c r="Q38" s="11"/>
      <c r="R38" s="11"/>
      <c r="S38" s="11"/>
      <c r="T38" s="11"/>
      <c r="U38" s="11"/>
      <c r="V38" s="11"/>
      <c r="W38" s="11"/>
      <c r="X38" s="11"/>
    </row>
    <row r="39" spans="1:24" ht="16">
      <c r="A39" s="48" t="s">
        <v>8</v>
      </c>
      <c r="B39" s="5">
        <v>1940</v>
      </c>
      <c r="C39" s="5">
        <f t="shared" ca="1" si="0"/>
        <v>85</v>
      </c>
      <c r="D39" s="5">
        <f ca="1">B27</f>
        <v>2025</v>
      </c>
      <c r="E39" s="4" t="s">
        <v>50</v>
      </c>
      <c r="F39" s="10"/>
      <c r="G39" s="11"/>
      <c r="H39" s="11"/>
      <c r="I39" s="11"/>
      <c r="J39" s="11"/>
      <c r="K39" s="16"/>
      <c r="L39" s="11"/>
      <c r="M39" s="11"/>
      <c r="N39" s="19"/>
      <c r="O39" s="11"/>
      <c r="P39" s="11"/>
      <c r="Q39" s="11"/>
      <c r="R39" s="11"/>
      <c r="S39" s="11"/>
      <c r="T39" s="11"/>
      <c r="U39" s="11"/>
      <c r="V39" s="11"/>
      <c r="W39" s="11"/>
      <c r="X39" s="11"/>
    </row>
    <row r="40" spans="1:24" ht="16">
      <c r="A40" s="48" t="s">
        <v>35</v>
      </c>
      <c r="B40" s="5">
        <v>1889</v>
      </c>
      <c r="C40" s="5">
        <f t="shared" si="0"/>
        <v>51</v>
      </c>
      <c r="D40" s="5">
        <v>1940</v>
      </c>
      <c r="E40" s="4" t="s">
        <v>37</v>
      </c>
      <c r="F40" s="10"/>
      <c r="G40" s="11"/>
      <c r="H40" s="11"/>
      <c r="I40" s="11"/>
      <c r="J40" s="11"/>
      <c r="K40" s="16"/>
      <c r="L40" s="11"/>
      <c r="M40" s="11"/>
      <c r="N40" s="19"/>
      <c r="O40" s="11"/>
      <c r="P40" s="11"/>
      <c r="Q40" s="11"/>
      <c r="R40" s="11"/>
      <c r="S40" s="11"/>
      <c r="T40" s="11"/>
      <c r="U40" s="11"/>
      <c r="V40" s="11"/>
      <c r="W40" s="11"/>
      <c r="X40" s="11"/>
    </row>
    <row r="41" spans="1:24" ht="80">
      <c r="A41" s="48" t="s">
        <v>49</v>
      </c>
      <c r="B41" s="5">
        <v>1921</v>
      </c>
      <c r="C41" s="5">
        <f t="shared" ca="1" si="0"/>
        <v>104</v>
      </c>
      <c r="D41" s="5">
        <f ca="1">B27</f>
        <v>2025</v>
      </c>
      <c r="E41" s="4" t="s">
        <v>90</v>
      </c>
      <c r="F41" s="10"/>
      <c r="G41" s="11"/>
      <c r="H41" s="11"/>
      <c r="I41" s="11"/>
      <c r="J41" s="11"/>
      <c r="K41" s="16"/>
      <c r="L41" s="11"/>
      <c r="M41" s="11"/>
      <c r="N41" s="19"/>
      <c r="O41" s="11"/>
      <c r="P41" s="11"/>
      <c r="Q41" s="11"/>
      <c r="R41" s="11"/>
      <c r="S41" s="11"/>
      <c r="T41" s="11"/>
      <c r="U41" s="11"/>
      <c r="V41" s="11"/>
      <c r="W41" s="11"/>
      <c r="X41" s="11"/>
    </row>
    <row r="42" spans="1:24" ht="16">
      <c r="A42" s="1" t="s">
        <v>53</v>
      </c>
      <c r="B42" s="5">
        <v>1970</v>
      </c>
      <c r="C42" s="5">
        <f t="shared" ca="1" si="0"/>
        <v>55</v>
      </c>
      <c r="D42" s="5">
        <f ca="1">B27</f>
        <v>2025</v>
      </c>
      <c r="E42" s="4" t="s">
        <v>54</v>
      </c>
      <c r="F42" s="10"/>
      <c r="G42" s="11"/>
      <c r="H42" s="11"/>
      <c r="I42" s="11"/>
      <c r="J42" s="11"/>
      <c r="K42" s="16"/>
      <c r="L42" s="11"/>
      <c r="M42" s="11"/>
      <c r="N42" s="19"/>
      <c r="O42" s="11"/>
      <c r="P42" s="11"/>
      <c r="Q42" s="11"/>
      <c r="R42" s="11"/>
      <c r="S42" s="11"/>
      <c r="T42" s="11"/>
      <c r="U42" s="11"/>
      <c r="V42" s="11"/>
      <c r="W42" s="11"/>
      <c r="X42" s="11"/>
    </row>
    <row r="43" spans="1:24">
      <c r="F43" s="10"/>
      <c r="G43" s="11"/>
      <c r="H43" s="11"/>
      <c r="I43" s="11"/>
      <c r="J43" s="11"/>
      <c r="K43" s="16"/>
      <c r="L43" s="11"/>
      <c r="M43" s="11"/>
      <c r="N43" s="19"/>
      <c r="O43" s="11"/>
      <c r="P43" s="11"/>
      <c r="Q43" s="11"/>
      <c r="R43" s="11"/>
      <c r="S43" s="11"/>
      <c r="T43" s="11"/>
      <c r="U43" s="11"/>
      <c r="V43" s="11"/>
      <c r="W43" s="11"/>
      <c r="X43" s="11"/>
    </row>
    <row r="44" spans="1:24" ht="16">
      <c r="A44" s="41" t="s">
        <v>78</v>
      </c>
      <c r="B44" s="42">
        <v>1947</v>
      </c>
      <c r="C44" s="5">
        <f t="shared" ca="1" si="0"/>
        <v>78</v>
      </c>
      <c r="D44" s="42">
        <f ca="1">B27</f>
        <v>2025</v>
      </c>
      <c r="E44" s="43" t="s">
        <v>79</v>
      </c>
      <c r="F44" s="10"/>
      <c r="G44" s="11"/>
      <c r="H44" s="11"/>
      <c r="I44" s="11"/>
      <c r="J44" s="11"/>
      <c r="K44" s="16"/>
      <c r="L44" s="11"/>
      <c r="M44" s="11"/>
      <c r="N44" s="19"/>
      <c r="O44" s="11"/>
      <c r="P44" s="11"/>
      <c r="Q44" s="11"/>
      <c r="R44" s="11"/>
      <c r="S44" s="11"/>
      <c r="T44" s="11"/>
      <c r="U44" s="11"/>
      <c r="V44" s="11"/>
      <c r="W44" s="11"/>
      <c r="X44" s="11"/>
    </row>
    <row r="45" spans="1:24" ht="16">
      <c r="A45" s="1" t="s">
        <v>44</v>
      </c>
      <c r="B45" s="5">
        <v>2009</v>
      </c>
      <c r="C45" s="5">
        <f t="shared" ca="1" si="0"/>
        <v>16</v>
      </c>
      <c r="D45" s="5">
        <f ca="1">B27</f>
        <v>2025</v>
      </c>
      <c r="E45" s="4" t="s">
        <v>97</v>
      </c>
      <c r="F45" s="10"/>
      <c r="G45" s="11"/>
      <c r="H45" s="11"/>
      <c r="I45" s="11"/>
      <c r="J45" s="11"/>
      <c r="K45" s="16"/>
      <c r="L45" s="11"/>
      <c r="M45" s="11"/>
      <c r="N45" s="19"/>
      <c r="O45" s="11"/>
      <c r="P45" s="11"/>
      <c r="Q45" s="11"/>
      <c r="R45" s="11"/>
      <c r="S45" s="11"/>
      <c r="T45" s="11"/>
      <c r="U45" s="11"/>
      <c r="V45" s="11"/>
      <c r="W45" s="11"/>
      <c r="X45" s="11"/>
    </row>
    <row r="46" spans="1:24" ht="16">
      <c r="A46" s="1" t="s">
        <v>45</v>
      </c>
      <c r="B46" s="5">
        <v>1987</v>
      </c>
      <c r="C46" s="5">
        <f t="shared" ca="1" si="0"/>
        <v>38</v>
      </c>
      <c r="D46" s="5">
        <f ca="1">B27</f>
        <v>2025</v>
      </c>
      <c r="F46" s="10"/>
      <c r="G46" s="11"/>
      <c r="H46" s="11"/>
      <c r="I46" s="11"/>
      <c r="J46" s="11"/>
      <c r="K46" s="16"/>
      <c r="L46" s="11"/>
      <c r="M46" s="11"/>
      <c r="N46" s="19"/>
      <c r="O46" s="11"/>
      <c r="P46" s="11"/>
      <c r="Q46" s="11"/>
      <c r="R46" s="11"/>
      <c r="S46" s="11"/>
      <c r="T46" s="11"/>
      <c r="U46" s="11"/>
      <c r="V46" s="11"/>
      <c r="W46" s="11"/>
      <c r="X46" s="11"/>
    </row>
    <row r="47" spans="1:24" ht="16">
      <c r="A47" s="1" t="s">
        <v>46</v>
      </c>
      <c r="B47" s="5">
        <v>1967</v>
      </c>
      <c r="C47" s="5">
        <f t="shared" ca="1" si="0"/>
        <v>58</v>
      </c>
      <c r="D47" s="5">
        <f ca="1">B27</f>
        <v>2025</v>
      </c>
      <c r="E47" s="4" t="s">
        <v>55</v>
      </c>
      <c r="F47" s="10"/>
      <c r="G47" s="11"/>
      <c r="H47" s="11"/>
      <c r="I47" s="11"/>
      <c r="J47" s="11"/>
      <c r="K47" s="16"/>
      <c r="L47" s="11"/>
      <c r="M47" s="11"/>
      <c r="N47" s="19"/>
      <c r="O47" s="11"/>
      <c r="P47" s="11"/>
      <c r="Q47" s="11"/>
      <c r="R47" s="11"/>
      <c r="S47" s="11"/>
      <c r="T47" s="11"/>
      <c r="U47" s="11"/>
      <c r="V47" s="11"/>
      <c r="W47" s="11"/>
      <c r="X47" s="11"/>
    </row>
    <row r="48" spans="1:24" ht="16">
      <c r="A48" s="1" t="s">
        <v>47</v>
      </c>
      <c r="B48" s="5">
        <v>1969</v>
      </c>
      <c r="C48" s="5">
        <f t="shared" ca="1" si="0"/>
        <v>56</v>
      </c>
      <c r="D48" s="5">
        <f ca="1">B27</f>
        <v>2025</v>
      </c>
      <c r="E48" s="4" t="s">
        <v>62</v>
      </c>
      <c r="F48" s="10"/>
      <c r="G48" s="11"/>
      <c r="H48" s="11"/>
      <c r="I48" s="11"/>
      <c r="J48" s="11"/>
      <c r="K48" s="16"/>
      <c r="L48" s="11"/>
      <c r="M48" s="11"/>
      <c r="N48" s="19"/>
      <c r="O48" s="11"/>
      <c r="P48" s="11"/>
      <c r="Q48" s="11"/>
      <c r="R48" s="11"/>
      <c r="S48" s="11"/>
      <c r="T48" s="11"/>
      <c r="U48" s="11"/>
      <c r="V48" s="11"/>
      <c r="W48" s="11"/>
      <c r="X48" s="11"/>
    </row>
    <row r="49" spans="1:24" ht="32">
      <c r="A49" s="1" t="s">
        <v>52</v>
      </c>
      <c r="B49" s="5">
        <v>2015</v>
      </c>
      <c r="C49" s="5">
        <f t="shared" ca="1" si="0"/>
        <v>10</v>
      </c>
      <c r="D49" s="5">
        <f ca="1">B27</f>
        <v>2025</v>
      </c>
      <c r="F49" s="10"/>
      <c r="G49" s="11"/>
      <c r="H49" s="11"/>
      <c r="I49" s="11"/>
      <c r="J49" s="11"/>
      <c r="K49" s="16"/>
      <c r="L49" s="11"/>
      <c r="M49" s="11"/>
      <c r="N49" s="19"/>
      <c r="O49" s="11"/>
      <c r="P49" s="11"/>
      <c r="Q49" s="11"/>
      <c r="R49" s="11"/>
      <c r="S49" s="11"/>
      <c r="T49" s="11"/>
      <c r="U49" s="11"/>
      <c r="V49" s="11"/>
      <c r="W49" s="11"/>
      <c r="X49" s="11"/>
    </row>
    <row r="50" spans="1:24" ht="16">
      <c r="A50" s="1" t="s">
        <v>56</v>
      </c>
      <c r="B50" s="5">
        <v>2007</v>
      </c>
      <c r="C50" s="5">
        <f t="shared" ca="1" si="0"/>
        <v>18</v>
      </c>
      <c r="D50" s="5">
        <f ca="1">B27</f>
        <v>2025</v>
      </c>
      <c r="F50" s="10"/>
      <c r="G50" s="11"/>
      <c r="H50" s="11"/>
      <c r="I50" s="11"/>
      <c r="J50" s="11"/>
      <c r="K50" s="16"/>
      <c r="L50" s="11"/>
      <c r="M50" s="11"/>
      <c r="N50" s="19"/>
      <c r="O50" s="11"/>
      <c r="P50" s="11"/>
      <c r="Q50" s="11"/>
      <c r="R50" s="11"/>
      <c r="S50" s="11"/>
      <c r="T50" s="11"/>
      <c r="U50" s="11"/>
      <c r="V50" s="11"/>
      <c r="W50" s="11"/>
      <c r="X50" s="11"/>
    </row>
    <row r="51" spans="1:24" ht="32">
      <c r="A51" s="1" t="s">
        <v>82</v>
      </c>
      <c r="B51" s="5">
        <v>1877</v>
      </c>
      <c r="C51" s="5">
        <f t="shared" ca="1" si="0"/>
        <v>148</v>
      </c>
      <c r="D51" s="5">
        <f ca="1">B27</f>
        <v>2025</v>
      </c>
      <c r="E51" s="4" t="s">
        <v>85</v>
      </c>
      <c r="F51" s="10"/>
      <c r="G51" s="11"/>
      <c r="H51" s="11"/>
      <c r="I51" s="11"/>
      <c r="J51" s="11"/>
      <c r="K51" s="16"/>
      <c r="L51" s="11"/>
      <c r="M51" s="11"/>
      <c r="N51" s="19"/>
      <c r="O51" s="11"/>
      <c r="P51" s="11"/>
      <c r="Q51" s="11"/>
      <c r="R51" s="11"/>
      <c r="S51" s="11"/>
      <c r="T51" s="11"/>
      <c r="U51" s="11"/>
      <c r="V51" s="11"/>
      <c r="W51" s="11"/>
      <c r="X51" s="11"/>
    </row>
    <row r="52" spans="1:24" ht="16">
      <c r="A52" s="1" t="s">
        <v>70</v>
      </c>
      <c r="B52" s="5">
        <v>1918</v>
      </c>
      <c r="C52" s="5">
        <f t="shared" ca="1" si="0"/>
        <v>107</v>
      </c>
      <c r="D52" s="5">
        <f ca="1">B27</f>
        <v>2025</v>
      </c>
      <c r="E52" s="4" t="s">
        <v>63</v>
      </c>
      <c r="F52" s="10"/>
      <c r="G52" s="11"/>
      <c r="H52" s="11"/>
      <c r="I52" s="11"/>
      <c r="J52" s="11"/>
      <c r="K52" s="16"/>
      <c r="L52" s="11"/>
      <c r="M52" s="11"/>
      <c r="N52" s="19"/>
      <c r="O52" s="11"/>
      <c r="P52" s="11"/>
      <c r="Q52" s="11"/>
      <c r="R52" s="11"/>
      <c r="S52" s="11"/>
      <c r="T52" s="11"/>
      <c r="U52" s="11"/>
      <c r="V52" s="11"/>
      <c r="W52" s="11"/>
      <c r="X52" s="11"/>
    </row>
    <row r="53" spans="1:24" ht="32">
      <c r="A53" s="1" t="s">
        <v>80</v>
      </c>
      <c r="B53" s="5">
        <v>1951</v>
      </c>
      <c r="C53" s="5">
        <f t="shared" ca="1" si="0"/>
        <v>74</v>
      </c>
      <c r="D53" s="5">
        <f ca="1">B27</f>
        <v>2025</v>
      </c>
      <c r="E53" s="4" t="s">
        <v>81</v>
      </c>
      <c r="F53" s="10"/>
      <c r="G53" s="11"/>
      <c r="H53" s="11"/>
      <c r="I53" s="11"/>
      <c r="J53" s="11"/>
      <c r="K53" s="16"/>
      <c r="L53" s="11"/>
      <c r="M53" s="11"/>
      <c r="N53" s="19"/>
      <c r="O53" s="11"/>
      <c r="P53" s="11"/>
      <c r="Q53" s="11"/>
      <c r="R53" s="11"/>
      <c r="S53" s="11"/>
      <c r="T53" s="11"/>
      <c r="U53" s="11"/>
      <c r="V53" s="11"/>
      <c r="W53" s="11"/>
      <c r="X53" s="11"/>
    </row>
    <row r="54" spans="1:24" ht="48">
      <c r="A54" s="1" t="s">
        <v>64</v>
      </c>
      <c r="B54" s="5">
        <v>1958</v>
      </c>
      <c r="C54" s="5">
        <f t="shared" ca="1" si="0"/>
        <v>67</v>
      </c>
      <c r="D54" s="5">
        <f ca="1">B27</f>
        <v>2025</v>
      </c>
      <c r="E54" s="4" t="s">
        <v>65</v>
      </c>
      <c r="F54" s="10"/>
      <c r="G54" s="11"/>
      <c r="H54" s="11"/>
      <c r="I54" s="11"/>
      <c r="J54" s="11"/>
      <c r="K54" s="16"/>
      <c r="L54" s="11"/>
      <c r="M54" s="11"/>
      <c r="N54" s="19"/>
      <c r="O54" s="11"/>
      <c r="P54" s="11"/>
      <c r="Q54" s="11"/>
      <c r="R54" s="11"/>
      <c r="S54" s="11"/>
      <c r="T54" s="11"/>
      <c r="U54" s="11"/>
      <c r="V54" s="11"/>
      <c r="W54" s="11"/>
      <c r="X54" s="11"/>
    </row>
    <row r="55" spans="1:24" ht="32">
      <c r="A55" s="1" t="s">
        <v>67</v>
      </c>
      <c r="B55" s="5">
        <v>1955</v>
      </c>
      <c r="C55" s="5">
        <f t="shared" ca="1" si="0"/>
        <v>70</v>
      </c>
      <c r="D55" s="5">
        <f ca="1">B27</f>
        <v>2025</v>
      </c>
      <c r="E55" s="4" t="s">
        <v>66</v>
      </c>
      <c r="F55" s="10"/>
      <c r="G55" s="11"/>
      <c r="H55" s="11"/>
      <c r="I55" s="11"/>
      <c r="J55" s="11"/>
      <c r="K55" s="16"/>
      <c r="L55" s="11"/>
      <c r="M55" s="11"/>
      <c r="N55" s="19"/>
      <c r="O55" s="11"/>
      <c r="P55" s="11"/>
      <c r="Q55" s="11"/>
      <c r="R55" s="11"/>
      <c r="S55" s="11"/>
      <c r="T55" s="11"/>
      <c r="U55" s="11"/>
      <c r="V55" s="11"/>
      <c r="W55" s="11"/>
      <c r="X55" s="11"/>
    </row>
    <row r="56" spans="1:24" ht="32">
      <c r="A56" s="1" t="s">
        <v>68</v>
      </c>
      <c r="B56" s="5">
        <v>1961</v>
      </c>
      <c r="C56" s="5">
        <f t="shared" ref="C56:C60" ca="1" si="2">D56-B56</f>
        <v>64</v>
      </c>
      <c r="D56" s="5">
        <f ca="1">B27</f>
        <v>2025</v>
      </c>
      <c r="F56" s="10"/>
      <c r="G56" s="11"/>
      <c r="H56" s="11"/>
      <c r="I56" s="11"/>
      <c r="J56" s="11"/>
      <c r="K56" s="16"/>
      <c r="L56" s="11"/>
      <c r="M56" s="11"/>
      <c r="N56" s="19"/>
      <c r="O56" s="11"/>
      <c r="P56" s="11"/>
      <c r="Q56" s="11"/>
      <c r="R56" s="11"/>
      <c r="S56" s="11"/>
      <c r="T56" s="11"/>
      <c r="U56" s="11"/>
      <c r="V56" s="11"/>
      <c r="W56" s="11"/>
      <c r="X56" s="11"/>
    </row>
    <row r="57" spans="1:24" ht="32">
      <c r="A57" s="1" t="s">
        <v>77</v>
      </c>
      <c r="B57" s="5">
        <v>1987</v>
      </c>
      <c r="C57" s="5">
        <f t="shared" ca="1" si="2"/>
        <v>38</v>
      </c>
      <c r="D57" s="5">
        <f ca="1">B27</f>
        <v>2025</v>
      </c>
      <c r="E57" s="4" t="s">
        <v>76</v>
      </c>
      <c r="F57" s="10"/>
      <c r="G57" s="11"/>
      <c r="H57" s="11"/>
      <c r="I57" s="11"/>
      <c r="J57" s="11"/>
      <c r="K57" s="16"/>
      <c r="L57" s="11"/>
      <c r="M57" s="11"/>
      <c r="N57" s="19"/>
      <c r="O57" s="11"/>
      <c r="P57" s="11"/>
      <c r="Q57" s="11"/>
      <c r="R57" s="11"/>
      <c r="S57" s="11"/>
      <c r="T57" s="11"/>
      <c r="U57" s="11"/>
      <c r="V57" s="11"/>
      <c r="W57" s="11"/>
      <c r="X57" s="11"/>
    </row>
    <row r="58" spans="1:24" ht="48">
      <c r="A58" s="1" t="s">
        <v>69</v>
      </c>
      <c r="B58" s="5">
        <v>2005</v>
      </c>
      <c r="C58" s="5">
        <f t="shared" ca="1" si="2"/>
        <v>20</v>
      </c>
      <c r="D58" s="5">
        <f ca="1">B27</f>
        <v>2025</v>
      </c>
      <c r="E58" s="4" t="s">
        <v>75</v>
      </c>
      <c r="F58" s="10"/>
      <c r="G58" s="11"/>
      <c r="H58" s="11"/>
      <c r="I58" s="11"/>
      <c r="J58" s="11"/>
      <c r="K58" s="16"/>
      <c r="L58" s="11"/>
      <c r="M58" s="11"/>
      <c r="N58" s="19"/>
      <c r="O58" s="11"/>
      <c r="P58" s="11"/>
      <c r="Q58" s="11"/>
      <c r="R58" s="11"/>
      <c r="S58" s="11"/>
      <c r="T58" s="11"/>
      <c r="U58" s="11"/>
      <c r="V58" s="11"/>
      <c r="W58" s="11"/>
      <c r="X58" s="11"/>
    </row>
    <row r="59" spans="1:24" ht="16">
      <c r="A59" s="1" t="s">
        <v>72</v>
      </c>
      <c r="B59" s="5">
        <v>1996</v>
      </c>
      <c r="C59" s="5">
        <f t="shared" ca="1" si="2"/>
        <v>29</v>
      </c>
      <c r="D59" s="5">
        <f ca="1">B27</f>
        <v>2025</v>
      </c>
      <c r="E59" s="4" t="s">
        <v>83</v>
      </c>
      <c r="F59" s="10"/>
      <c r="G59" s="11"/>
      <c r="H59" s="11"/>
      <c r="I59" s="11"/>
      <c r="J59" s="11"/>
      <c r="K59" s="16"/>
      <c r="L59" s="11"/>
      <c r="M59" s="11"/>
      <c r="N59" s="19"/>
      <c r="O59" s="11"/>
      <c r="P59" s="11"/>
      <c r="Q59" s="11"/>
      <c r="R59" s="11"/>
      <c r="S59" s="11"/>
      <c r="T59" s="11"/>
      <c r="U59" s="11"/>
      <c r="V59" s="11"/>
      <c r="W59" s="11"/>
      <c r="X59" s="11"/>
    </row>
    <row r="60" spans="1:24" ht="16">
      <c r="A60" s="1" t="s">
        <v>73</v>
      </c>
      <c r="B60" s="5">
        <v>1949</v>
      </c>
      <c r="C60" s="5">
        <f t="shared" ca="1" si="2"/>
        <v>76</v>
      </c>
      <c r="D60" s="5">
        <f ca="1">B27</f>
        <v>2025</v>
      </c>
      <c r="E60" s="4" t="s">
        <v>74</v>
      </c>
      <c r="F60" s="10"/>
      <c r="G60" s="11"/>
      <c r="H60" s="11"/>
      <c r="I60" s="11"/>
      <c r="J60" s="11"/>
      <c r="K60" s="16"/>
      <c r="L60" s="11"/>
      <c r="M60" s="11"/>
      <c r="N60" s="19"/>
      <c r="O60" s="11"/>
      <c r="P60" s="11"/>
      <c r="Q60" s="11"/>
      <c r="R60" s="11"/>
      <c r="S60" s="11"/>
      <c r="T60" s="11"/>
      <c r="U60" s="11"/>
      <c r="V60" s="11"/>
      <c r="W60" s="11"/>
      <c r="X60" s="11"/>
    </row>
    <row r="61" spans="1:24">
      <c r="A61" s="44"/>
      <c r="B61" s="45"/>
      <c r="C61" s="45"/>
      <c r="D61" s="45"/>
      <c r="E61" s="46"/>
      <c r="F61" s="10"/>
      <c r="G61" s="11"/>
      <c r="H61" s="11"/>
      <c r="I61" s="11"/>
      <c r="J61" s="11"/>
      <c r="K61" s="16"/>
      <c r="L61" s="11"/>
      <c r="M61" s="11"/>
      <c r="N61" s="19"/>
      <c r="O61" s="11"/>
      <c r="P61" s="11"/>
      <c r="Q61" s="11"/>
      <c r="R61" s="11"/>
      <c r="S61" s="11"/>
      <c r="T61" s="11"/>
      <c r="U61" s="11"/>
      <c r="V61" s="11"/>
      <c r="W61" s="11"/>
      <c r="X61" s="11"/>
    </row>
    <row r="62" spans="1:24">
      <c r="F62" s="10"/>
      <c r="G62" s="11"/>
      <c r="H62" s="11"/>
      <c r="I62" s="11"/>
      <c r="J62" s="11"/>
      <c r="K62" s="16"/>
      <c r="L62" s="11"/>
      <c r="M62" s="11"/>
      <c r="N62" s="19"/>
      <c r="O62" s="11"/>
      <c r="P62" s="11"/>
      <c r="Q62" s="11"/>
      <c r="R62" s="11"/>
      <c r="S62" s="11"/>
      <c r="T62" s="11"/>
      <c r="U62" s="11"/>
      <c r="V62" s="11"/>
      <c r="W62" s="11"/>
      <c r="X62" s="11"/>
    </row>
    <row r="63" spans="1:24">
      <c r="F63" s="10"/>
      <c r="G63" s="11"/>
      <c r="H63" s="11"/>
      <c r="I63" s="11"/>
      <c r="J63" s="11"/>
      <c r="K63" s="16"/>
      <c r="L63" s="11"/>
      <c r="M63" s="11"/>
      <c r="N63" s="19"/>
      <c r="O63" s="11"/>
      <c r="P63" s="11"/>
      <c r="Q63" s="11"/>
      <c r="R63" s="11"/>
      <c r="S63" s="11"/>
      <c r="T63" s="11"/>
      <c r="U63" s="11"/>
      <c r="V63" s="11"/>
      <c r="W63" s="11"/>
      <c r="X63" s="11"/>
    </row>
    <row r="64" spans="1:24">
      <c r="F64" s="10"/>
      <c r="G64" s="11"/>
      <c r="H64" s="11"/>
      <c r="I64" s="11"/>
      <c r="J64" s="11"/>
      <c r="K64" s="16"/>
      <c r="L64" s="11"/>
      <c r="M64" s="11"/>
      <c r="N64" s="19"/>
      <c r="O64" s="11"/>
      <c r="P64" s="11"/>
      <c r="Q64" s="11"/>
      <c r="R64" s="11"/>
      <c r="S64" s="11"/>
      <c r="T64" s="11"/>
      <c r="U64" s="11"/>
      <c r="V64" s="11"/>
      <c r="W64" s="11"/>
      <c r="X64" s="11"/>
    </row>
    <row r="65" spans="6:24">
      <c r="F65" s="10"/>
      <c r="G65" s="11"/>
      <c r="H65" s="11"/>
      <c r="I65" s="11"/>
      <c r="J65" s="11"/>
      <c r="K65" s="16"/>
      <c r="L65" s="11"/>
      <c r="M65" s="11"/>
      <c r="N65" s="19"/>
      <c r="O65" s="11"/>
      <c r="P65" s="11"/>
      <c r="Q65" s="11"/>
      <c r="R65" s="11"/>
      <c r="S65" s="11"/>
      <c r="T65" s="11"/>
      <c r="U65" s="11"/>
      <c r="V65" s="11"/>
      <c r="W65" s="11"/>
      <c r="X65" s="11"/>
    </row>
    <row r="66" spans="6:24">
      <c r="F66" s="10"/>
      <c r="G66" s="11"/>
      <c r="H66" s="11"/>
      <c r="I66" s="11"/>
      <c r="J66" s="11"/>
      <c r="K66" s="16"/>
      <c r="L66" s="11"/>
      <c r="M66" s="11"/>
      <c r="N66" s="19"/>
      <c r="O66" s="11"/>
      <c r="P66" s="11"/>
      <c r="Q66" s="11"/>
      <c r="R66" s="11"/>
      <c r="S66" s="11"/>
      <c r="T66" s="11"/>
      <c r="U66" s="11"/>
      <c r="V66" s="11"/>
      <c r="W66" s="11"/>
      <c r="X66" s="11"/>
    </row>
    <row r="67" spans="6:24">
      <c r="F67" s="10"/>
      <c r="G67" s="11"/>
      <c r="H67" s="11"/>
      <c r="I67" s="11"/>
      <c r="J67" s="11"/>
      <c r="K67" s="16"/>
      <c r="L67" s="11"/>
      <c r="M67" s="11"/>
      <c r="N67" s="19"/>
      <c r="O67" s="11"/>
      <c r="P67" s="11"/>
      <c r="Q67" s="11"/>
      <c r="R67" s="11"/>
      <c r="S67" s="11"/>
      <c r="T67" s="11"/>
      <c r="U67" s="11"/>
      <c r="V67" s="11"/>
      <c r="W67" s="11"/>
      <c r="X67" s="11"/>
    </row>
    <row r="68" spans="6:24">
      <c r="F68" s="13"/>
      <c r="G68" s="14"/>
      <c r="H68" s="14"/>
      <c r="I68" s="14"/>
      <c r="J68" s="14"/>
      <c r="K68" s="16"/>
      <c r="L68" s="14"/>
      <c r="M68" s="14"/>
      <c r="N68" s="19"/>
      <c r="O68" s="14"/>
      <c r="P68" s="14"/>
      <c r="Q68" s="14"/>
      <c r="R68" s="14"/>
      <c r="S68" s="14"/>
      <c r="T68" s="14"/>
      <c r="U68" s="14"/>
      <c r="V68" s="14"/>
      <c r="W68" s="14"/>
      <c r="X68" s="14"/>
    </row>
  </sheetData>
  <phoneticPr fontId="2"/>
  <printOptions horizontalCentered="1" gridLines="1"/>
  <pageMargins left="0.70866141732283472" right="0.70866141732283472" top="0.19685039370078741" bottom="0" header="0" footer="0.31496062992125984"/>
  <pageSetup paperSize="8" scale="34" orientation="landscape" horizontalDpi="4294967292" verticalDpi="4294967292"/>
  <drawing r:id="rId1"/>
  <extLst>
    <ext xmlns:mx="http://schemas.microsoft.com/office/mac/excel/2008/main" uri="{64002731-A6B0-56B0-2670-7721B7C09600}">
      <mx:PLV Mode="1" OnePage="0" WScale="52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E64"/>
  <sheetViews>
    <sheetView showRuler="0" view="pageLayout" workbookViewId="0">
      <selection activeCell="A37" sqref="A37"/>
    </sheetView>
  </sheetViews>
  <sheetFormatPr baseColWidth="10" defaultColWidth="12.83203125" defaultRowHeight="15"/>
  <cols>
    <col min="1" max="1" width="25" style="22" customWidth="1"/>
    <col min="2" max="2" width="8" style="5" customWidth="1"/>
    <col min="3" max="3" width="6.1640625" style="5" customWidth="1"/>
    <col min="4" max="4" width="8.33203125" style="40" customWidth="1"/>
    <col min="5" max="5" width="47" style="23" customWidth="1"/>
  </cols>
  <sheetData>
    <row r="1" spans="1:5" ht="16">
      <c r="A1" s="24" t="str">
        <f>編集用!A1</f>
        <v>項目</v>
      </c>
      <c r="B1" s="25" t="str">
        <f>編集用!B1</f>
        <v>開始年</v>
      </c>
      <c r="C1" s="25" t="str">
        <f>編集用!C1</f>
        <v>期間</v>
      </c>
      <c r="D1" s="36" t="str">
        <f>編集用!D1</f>
        <v>終了年</v>
      </c>
      <c r="E1" s="26">
        <f>編集用!E1</f>
        <v>0</v>
      </c>
    </row>
    <row r="2" spans="1:5" ht="16">
      <c r="A2" s="27" t="str">
        <f>編集用!A2</f>
        <v>令和</v>
      </c>
      <c r="B2" s="28">
        <f>編集用!B2</f>
        <v>2019</v>
      </c>
      <c r="C2" s="28">
        <f ca="1">編集用!C2</f>
        <v>6</v>
      </c>
      <c r="D2" s="37">
        <f ca="1">編集用!D2</f>
        <v>2025</v>
      </c>
      <c r="E2" s="29">
        <f>編集用!E2</f>
        <v>0</v>
      </c>
    </row>
    <row r="3" spans="1:5" ht="16">
      <c r="A3" s="30" t="str">
        <f>編集用!A3</f>
        <v>平成</v>
      </c>
      <c r="B3" s="31">
        <f>編集用!B3</f>
        <v>1989</v>
      </c>
      <c r="C3" s="31">
        <f>編集用!C3</f>
        <v>30</v>
      </c>
      <c r="D3" s="38">
        <f>編集用!D3</f>
        <v>2019</v>
      </c>
      <c r="E3" s="32">
        <f>編集用!E3</f>
        <v>0</v>
      </c>
    </row>
    <row r="4" spans="1:5" ht="16">
      <c r="A4" s="30" t="str">
        <f>編集用!A4</f>
        <v>昭和</v>
      </c>
      <c r="B4" s="31">
        <f>編集用!B4</f>
        <v>1926</v>
      </c>
      <c r="C4" s="31">
        <f>編集用!C4</f>
        <v>63</v>
      </c>
      <c r="D4" s="38">
        <f>編集用!D4</f>
        <v>1989</v>
      </c>
      <c r="E4" s="32">
        <f>編集用!E4</f>
        <v>0</v>
      </c>
    </row>
    <row r="5" spans="1:5" ht="16">
      <c r="A5" s="30" t="str">
        <f>編集用!A5</f>
        <v>大正</v>
      </c>
      <c r="B5" s="31">
        <f>編集用!B5</f>
        <v>1912</v>
      </c>
      <c r="C5" s="31">
        <f>編集用!C5</f>
        <v>14</v>
      </c>
      <c r="D5" s="38">
        <f>編集用!D5</f>
        <v>1926</v>
      </c>
      <c r="E5" s="32">
        <f>編集用!E5</f>
        <v>0</v>
      </c>
    </row>
    <row r="6" spans="1:5" ht="16">
      <c r="A6" s="30" t="str">
        <f>編集用!A6</f>
        <v>明治</v>
      </c>
      <c r="B6" s="31">
        <f>編集用!B6</f>
        <v>1868</v>
      </c>
      <c r="C6" s="31">
        <f>編集用!C6</f>
        <v>44</v>
      </c>
      <c r="D6" s="38">
        <f>編集用!D6</f>
        <v>1912</v>
      </c>
      <c r="E6" s="32">
        <f>編集用!E6</f>
        <v>0</v>
      </c>
    </row>
    <row r="7" spans="1:5" ht="16">
      <c r="A7" s="30" t="str">
        <f>編集用!A7</f>
        <v>江戸時代</v>
      </c>
      <c r="B7" s="31">
        <f>編集用!B7</f>
        <v>1603</v>
      </c>
      <c r="C7" s="31">
        <f>編集用!C7</f>
        <v>265</v>
      </c>
      <c r="D7" s="38">
        <f>編集用!D7</f>
        <v>1868</v>
      </c>
      <c r="E7" s="32">
        <f>編集用!E7</f>
        <v>0</v>
      </c>
    </row>
    <row r="8" spans="1:5">
      <c r="A8" s="30">
        <f>編集用!A8</f>
        <v>0</v>
      </c>
      <c r="B8" s="31">
        <f>編集用!B8</f>
        <v>0</v>
      </c>
      <c r="C8" s="31">
        <f>編集用!C8</f>
        <v>0</v>
      </c>
      <c r="D8" s="38">
        <f>編集用!D8</f>
        <v>0</v>
      </c>
      <c r="E8" s="32">
        <f>編集用!E8</f>
        <v>0</v>
      </c>
    </row>
    <row r="9" spans="1:5" ht="16">
      <c r="A9" s="30" t="str">
        <f>編集用!A9</f>
        <v>第一次世界大戦</v>
      </c>
      <c r="B9" s="31">
        <f>編集用!B9</f>
        <v>1914</v>
      </c>
      <c r="C9" s="31">
        <f>編集用!C9</f>
        <v>4</v>
      </c>
      <c r="D9" s="38">
        <f>編集用!D9</f>
        <v>1918</v>
      </c>
      <c r="E9" s="32">
        <f>編集用!E9</f>
        <v>0</v>
      </c>
    </row>
    <row r="10" spans="1:5" ht="16">
      <c r="A10" s="30" t="str">
        <f>編集用!A10</f>
        <v>第二次世界大戦</v>
      </c>
      <c r="B10" s="31">
        <f>編集用!B10</f>
        <v>1939</v>
      </c>
      <c r="C10" s="31">
        <f>編集用!C10</f>
        <v>6</v>
      </c>
      <c r="D10" s="38">
        <f>編集用!D10</f>
        <v>1945</v>
      </c>
      <c r="E10" s="32">
        <f>編集用!E10</f>
        <v>0</v>
      </c>
    </row>
    <row r="11" spans="1:5" ht="30">
      <c r="A11" s="30" t="str">
        <f>編集用!A11</f>
        <v>太平洋戦争</v>
      </c>
      <c r="B11" s="31">
        <f>編集用!B11</f>
        <v>1941</v>
      </c>
      <c r="C11" s="31">
        <f>編集用!C11</f>
        <v>4</v>
      </c>
      <c r="D11" s="38">
        <f>編集用!D11</f>
        <v>1945</v>
      </c>
      <c r="E11" s="32" t="str">
        <f>編集用!E11</f>
        <v>1952年までGHQ統治。前後して法務関係の現行法の立法があった</v>
      </c>
    </row>
    <row r="12" spans="1:5">
      <c r="A12" s="30">
        <f>編集用!A12</f>
        <v>0</v>
      </c>
      <c r="B12" s="31">
        <f>編集用!B12</f>
        <v>0</v>
      </c>
      <c r="C12" s="31">
        <f>編集用!C12</f>
        <v>0</v>
      </c>
      <c r="D12" s="38">
        <f>編集用!D12</f>
        <v>0</v>
      </c>
      <c r="E12" s="32">
        <f>編集用!E12</f>
        <v>0</v>
      </c>
    </row>
    <row r="13" spans="1:5" ht="16">
      <c r="A13" s="30" t="str">
        <f>編集用!A13</f>
        <v>佐井寺村</v>
      </c>
      <c r="B13" s="31">
        <f>編集用!B13</f>
        <v>677</v>
      </c>
      <c r="C13" s="31">
        <f>編集用!C13</f>
        <v>1212</v>
      </c>
      <c r="D13" s="38">
        <f>編集用!D13</f>
        <v>1889</v>
      </c>
      <c r="E13" s="32" t="str">
        <f>編集用!E13</f>
        <v>千里村に（佐井寺山田寺縁起から）ｻﾝﾃﾞﾝｼﾞ</v>
      </c>
    </row>
    <row r="14" spans="1:5" ht="16">
      <c r="A14" s="30" t="str">
        <f>編集用!A14</f>
        <v>片山村</v>
      </c>
      <c r="B14" s="31">
        <f>編集用!B14</f>
        <v>300</v>
      </c>
      <c r="C14" s="31">
        <f>編集用!C14</f>
        <v>1589</v>
      </c>
      <c r="D14" s="38">
        <f>編集用!D14</f>
        <v>1889</v>
      </c>
      <c r="E14" s="32" t="str">
        <f>編集用!E14</f>
        <v>千里村に（須恵器窯跡時代から）</v>
      </c>
    </row>
    <row r="15" spans="1:5" ht="16">
      <c r="A15" s="30" t="str">
        <f>編集用!A15</f>
        <v>片山小学校・佐井寺小学校</v>
      </c>
      <c r="B15" s="31">
        <f>編集用!B15</f>
        <v>1873</v>
      </c>
      <c r="C15" s="31">
        <f>編集用!C15</f>
        <v>15</v>
      </c>
      <c r="D15" s="38">
        <f>編集用!D15</f>
        <v>1888</v>
      </c>
      <c r="E15" s="32" t="str">
        <f>編集用!E15</f>
        <v>明治６年片山８年佐井寺に開校</v>
      </c>
    </row>
    <row r="16" spans="1:5" ht="16">
      <c r="A16" s="30" t="str">
        <f>編集用!A16</f>
        <v>佐山尋常小学校</v>
      </c>
      <c r="B16" s="31">
        <f>編集用!B16</f>
        <v>1888</v>
      </c>
      <c r="C16" s="31">
        <f>編集用!C16</f>
        <v>34</v>
      </c>
      <c r="D16" s="38">
        <f>編集用!D16</f>
        <v>1922</v>
      </c>
      <c r="E16" s="32">
        <f>編集用!E16</f>
        <v>0</v>
      </c>
    </row>
    <row r="17" spans="1:5" ht="16">
      <c r="A17" s="30" t="str">
        <f>編集用!A17</f>
        <v>千里尋常小学校</v>
      </c>
      <c r="B17" s="31">
        <f>編集用!B17</f>
        <v>1922</v>
      </c>
      <c r="C17" s="31">
        <f>編集用!C17</f>
        <v>7</v>
      </c>
      <c r="D17" s="38">
        <f>編集用!D17</f>
        <v>1929</v>
      </c>
      <c r="E17" s="32" t="str">
        <f>編集用!E17</f>
        <v>大正11年改名と翌年千里山分教場を関大教室など借りて開校</v>
      </c>
    </row>
    <row r="18" spans="1:5" ht="45">
      <c r="A18" s="30" t="str">
        <f>編集用!A18</f>
        <v>千里第一・第二尋常小学校（戦後は小学校）</v>
      </c>
      <c r="B18" s="31">
        <f>編集用!B18</f>
        <v>1929</v>
      </c>
      <c r="C18" s="31">
        <f ca="1">編集用!C18</f>
        <v>96</v>
      </c>
      <c r="D18" s="38">
        <f ca="1">編集用!D18</f>
        <v>2025</v>
      </c>
      <c r="E18" s="32" t="str">
        <f>編集用!E18</f>
        <v>千里山分教場を独立。校名をそれぞれ第一第二とする。
1983千二から佐井寺小学校分立。前年東佐井寺小学校佐竹台小学校の一部と分立</v>
      </c>
    </row>
    <row r="19" spans="1:5" ht="16">
      <c r="A19" s="30" t="str">
        <f>編集用!A19</f>
        <v>千里第三小学校</v>
      </c>
      <c r="B19" s="31">
        <f>編集用!B19</f>
        <v>1968</v>
      </c>
      <c r="C19" s="31">
        <f ca="1">編集用!C19</f>
        <v>57</v>
      </c>
      <c r="D19" s="38">
        <f ca="1">編集用!D19</f>
        <v>2025</v>
      </c>
      <c r="E19" s="32" t="str">
        <f>編集用!E19</f>
        <v>千二から分立</v>
      </c>
    </row>
    <row r="20" spans="1:5" ht="16">
      <c r="A20" s="30" t="str">
        <f>編集用!A20</f>
        <v>千里新田小学校</v>
      </c>
      <c r="B20" s="31">
        <f>編集用!B20</f>
        <v>1979</v>
      </c>
      <c r="C20" s="31">
        <f ca="1">編集用!C20</f>
        <v>46</v>
      </c>
      <c r="D20" s="38">
        <f ca="1">編集用!D20</f>
        <v>2025</v>
      </c>
      <c r="E20" s="32" t="str">
        <f>編集用!E20</f>
        <v>千三から分立　幼稚園も</v>
      </c>
    </row>
    <row r="21" spans="1:5" ht="30">
      <c r="A21" s="30" t="str">
        <f>編集用!A21</f>
        <v>南千里中学</v>
      </c>
      <c r="B21" s="31">
        <f>編集用!B21</f>
        <v>1980</v>
      </c>
      <c r="C21" s="31">
        <f ca="1">編集用!C21</f>
        <v>45</v>
      </c>
      <c r="D21" s="38">
        <f ca="1">編集用!D21</f>
        <v>2025</v>
      </c>
      <c r="E21" s="32" t="str">
        <f>編集用!E21</f>
        <v>千里新田・桃山台小学校と千三の一部で開校。2016年から桃小が竹見台中学校区に移行完了。一部旧千新地区は選択可</v>
      </c>
    </row>
    <row r="22" spans="1:5" ht="30">
      <c r="A22" s="30" t="str">
        <f>編集用!A22</f>
        <v>桃山台小学校</v>
      </c>
      <c r="B22" s="31">
        <f>編集用!B22</f>
        <v>1967</v>
      </c>
      <c r="C22" s="31">
        <f ca="1">編集用!C22</f>
        <v>58</v>
      </c>
      <c r="D22" s="38">
        <f ca="1">編集用!D22</f>
        <v>2025</v>
      </c>
      <c r="E22" s="32" t="str">
        <f>編集用!E22</f>
        <v>1962年９月佐竹台地区入居開始（千里NT）
2011年千里みらい夢学園に編成</v>
      </c>
    </row>
    <row r="23" spans="1:5" ht="32">
      <c r="A23" s="30" t="str">
        <f>編集用!A23</f>
        <v>吹田第一中学校（千里山西6丁目</v>
      </c>
      <c r="B23" s="31">
        <f>編集用!B23</f>
        <v>1947</v>
      </c>
      <c r="C23" s="31">
        <f>編集用!C23</f>
        <v>17</v>
      </c>
      <c r="D23" s="38">
        <f>編集用!D23</f>
        <v>1964</v>
      </c>
      <c r="E23" s="32" t="str">
        <f>編集用!E23</f>
        <v>最初２年間は吹田第一小学校借用。1955年豊津中学分離</v>
      </c>
    </row>
    <row r="24" spans="1:5" ht="32">
      <c r="A24" s="30" t="str">
        <f>編集用!A24</f>
        <v>吹田第一中学校（千里山西2丁目</v>
      </c>
      <c r="B24" s="31">
        <f>編集用!B24</f>
        <v>1964</v>
      </c>
      <c r="C24" s="31">
        <f ca="1">編集用!C24</f>
        <v>61</v>
      </c>
      <c r="D24" s="38">
        <f ca="1">編集用!D24</f>
        <v>2025</v>
      </c>
      <c r="E24" s="32">
        <f>編集用!E24</f>
        <v>0</v>
      </c>
    </row>
    <row r="25" spans="1:5" ht="16">
      <c r="A25" s="30" t="str">
        <f>編集用!A25</f>
        <v>関西大学</v>
      </c>
      <c r="B25" s="31">
        <f>編集用!B25</f>
        <v>1922</v>
      </c>
      <c r="C25" s="31">
        <f ca="1">編集用!C25</f>
        <v>103</v>
      </c>
      <c r="D25" s="38">
        <f ca="1">編集用!D25</f>
        <v>2025</v>
      </c>
      <c r="E25" s="32" t="str">
        <f>編集用!E25</f>
        <v>関西法律学校、福島から大学部移転　大学になる</v>
      </c>
    </row>
    <row r="26" spans="1:5" ht="16">
      <c r="A26" s="30" t="str">
        <f>編集用!A26</f>
        <v>関西法律学校</v>
      </c>
      <c r="B26" s="31">
        <f>編集用!B26</f>
        <v>1886</v>
      </c>
      <c r="C26" s="31">
        <f>編集用!C26</f>
        <v>36</v>
      </c>
      <c r="D26" s="38">
        <f>編集用!D26</f>
        <v>1922</v>
      </c>
      <c r="E26" s="32" t="str">
        <f>編集用!E26</f>
        <v>大阪市内。昭和4年天六学舎竣工</v>
      </c>
    </row>
    <row r="27" spans="1:5" ht="16">
      <c r="A27" s="30" t="str">
        <f>編集用!A27</f>
        <v>今年</v>
      </c>
      <c r="B27" s="31">
        <f ca="1">編集用!B27</f>
        <v>2025</v>
      </c>
      <c r="C27" s="31">
        <f ca="1">編集用!C27</f>
        <v>1</v>
      </c>
      <c r="D27" s="38">
        <f ca="1">編集用!D27</f>
        <v>2026</v>
      </c>
      <c r="E27" s="32">
        <f>編集用!E27</f>
        <v>0</v>
      </c>
    </row>
    <row r="28" spans="1:5" ht="16">
      <c r="A28" s="30" t="str">
        <f>編集用!A28</f>
        <v>満20歳</v>
      </c>
      <c r="B28" s="31">
        <f ca="1">編集用!B28</f>
        <v>2005</v>
      </c>
      <c r="C28" s="31">
        <f ca="1">編集用!C28</f>
        <v>20</v>
      </c>
      <c r="D28" s="38">
        <f ca="1">編集用!D28</f>
        <v>2025</v>
      </c>
      <c r="E28" s="32" t="str">
        <f>編集用!E28</f>
        <v>今年20歳の人が生まれた年からの棒グラフ</v>
      </c>
    </row>
    <row r="29" spans="1:5" ht="16">
      <c r="A29" s="30" t="str">
        <f>編集用!A29</f>
        <v>満30歳</v>
      </c>
      <c r="B29" s="31">
        <f ca="1">編集用!B29</f>
        <v>1995</v>
      </c>
      <c r="C29" s="31">
        <f ca="1">編集用!C29</f>
        <v>30</v>
      </c>
      <c r="D29" s="38">
        <f ca="1">編集用!D29</f>
        <v>2025</v>
      </c>
      <c r="E29" s="32" t="str">
        <f>編集用!E29</f>
        <v>上記同様</v>
      </c>
    </row>
    <row r="30" spans="1:5" ht="16">
      <c r="A30" s="30" t="str">
        <f>編集用!A30</f>
        <v>満40歳</v>
      </c>
      <c r="B30" s="31">
        <f ca="1">編集用!B30</f>
        <v>1985</v>
      </c>
      <c r="C30" s="31">
        <f ca="1">編集用!C30</f>
        <v>40</v>
      </c>
      <c r="D30" s="38">
        <f ca="1">編集用!D30</f>
        <v>2025</v>
      </c>
      <c r="E30" s="32" t="str">
        <f>編集用!E30</f>
        <v>同上</v>
      </c>
    </row>
    <row r="31" spans="1:5" ht="16">
      <c r="A31" s="30" t="str">
        <f>編集用!A31</f>
        <v>満50歳</v>
      </c>
      <c r="B31" s="31">
        <f ca="1">編集用!B31</f>
        <v>1975</v>
      </c>
      <c r="C31" s="31">
        <f ca="1">編集用!C31</f>
        <v>50</v>
      </c>
      <c r="D31" s="38">
        <f ca="1">編集用!D31</f>
        <v>2025</v>
      </c>
      <c r="E31" s="32" t="str">
        <f>編集用!E31</f>
        <v>同上</v>
      </c>
    </row>
    <row r="32" spans="1:5" ht="16">
      <c r="A32" s="30" t="str">
        <f>編集用!A32</f>
        <v>満75歳</v>
      </c>
      <c r="B32" s="31">
        <f ca="1">編集用!B32</f>
        <v>1950</v>
      </c>
      <c r="C32" s="31">
        <f ca="1">編集用!C32</f>
        <v>75</v>
      </c>
      <c r="D32" s="38">
        <f ca="1">編集用!D32</f>
        <v>2025</v>
      </c>
      <c r="E32" s="32" t="str">
        <f>編集用!E32</f>
        <v>同上</v>
      </c>
    </row>
    <row r="33" spans="1:5" ht="16">
      <c r="A33" s="30" t="str">
        <f>編集用!A33</f>
        <v>満90歳</v>
      </c>
      <c r="B33" s="31">
        <f ca="1">編集用!B33</f>
        <v>1935</v>
      </c>
      <c r="C33" s="31">
        <f ca="1">編集用!C33</f>
        <v>90</v>
      </c>
      <c r="D33" s="38">
        <f ca="1">編集用!D33</f>
        <v>2025</v>
      </c>
      <c r="E33" s="32" t="str">
        <f>編集用!E33</f>
        <v>同上</v>
      </c>
    </row>
    <row r="34" spans="1:5" ht="16">
      <c r="A34" s="30" t="str">
        <f>編集用!A34</f>
        <v>テレビ放送</v>
      </c>
      <c r="B34" s="31">
        <f>編集用!B34</f>
        <v>1953</v>
      </c>
      <c r="C34" s="31">
        <f ca="1">編集用!C34</f>
        <v>72</v>
      </c>
      <c r="D34" s="38">
        <f ca="1">編集用!D34</f>
        <v>2025</v>
      </c>
      <c r="E34" s="32" t="str">
        <f>編集用!E34</f>
        <v>千里山団地昭和30年頃、カラー1960から</v>
      </c>
    </row>
    <row r="35" spans="1:5" ht="16">
      <c r="A35" s="30" t="str">
        <f>編集用!A35</f>
        <v>阪神大震災とWeb</v>
      </c>
      <c r="B35" s="31">
        <f>編集用!B35</f>
        <v>1995</v>
      </c>
      <c r="C35" s="31">
        <f ca="1">編集用!C35</f>
        <v>30</v>
      </c>
      <c r="D35" s="38">
        <f ca="1">編集用!D35</f>
        <v>2025</v>
      </c>
      <c r="E35" s="32" t="str">
        <f>編集用!E35</f>
        <v>Windows95,インターネット、携帯が大衆化</v>
      </c>
    </row>
    <row r="36" spans="1:5" ht="30">
      <c r="A36" s="30" t="str">
        <f>編集用!A36</f>
        <v>下新田村</v>
      </c>
      <c r="B36" s="31">
        <f>編集用!B36</f>
        <v>1616</v>
      </c>
      <c r="C36" s="31">
        <f>編集用!C36</f>
        <v>273</v>
      </c>
      <c r="D36" s="38">
        <f>編集用!D36</f>
        <v>1889</v>
      </c>
      <c r="E36" s="32" t="str">
        <f>編集用!E36</f>
        <v>上新田村と同時に開発(開村400年！最も古い年号で
春日神社は1648年西照時は道場として1630頃にはあったよう　</v>
      </c>
    </row>
    <row r="37" spans="1:5" ht="60">
      <c r="A37" s="30" t="str">
        <f>編集用!A37</f>
        <v>新田村</v>
      </c>
      <c r="B37" s="31">
        <f>編集用!B37</f>
        <v>1889</v>
      </c>
      <c r="C37" s="31">
        <f>編集用!C37</f>
        <v>64</v>
      </c>
      <c r="D37" s="38">
        <f>編集用!D37</f>
        <v>1953</v>
      </c>
      <c r="E37" s="32" t="str">
        <f>編集用!E37</f>
        <v>明治22年下新田村・上新田村合併
新田小学校（上新田村）は片山小学校分校として明治６年設置。明治８年分立、上新田小学校に＞明治16年新田小学校（改称）。1900年（明治33年）移転したものが府文化財指定。1978年移転</v>
      </c>
    </row>
    <row r="38" spans="1:5" ht="30">
      <c r="A38" s="30" t="str">
        <f>編集用!A38</f>
        <v>吹田市春日</v>
      </c>
      <c r="B38" s="31">
        <f>編集用!B38</f>
        <v>1953</v>
      </c>
      <c r="C38" s="31">
        <f ca="1">編集用!C38</f>
        <v>72</v>
      </c>
      <c r="D38" s="38">
        <f ca="1">編集用!D38</f>
        <v>2025</v>
      </c>
      <c r="E38" s="32" t="str">
        <f>編集用!E38</f>
        <v>昭和28年吹田市に、上新田は豊中市に
1980町名が春日になる</v>
      </c>
    </row>
    <row r="39" spans="1:5" ht="16">
      <c r="A39" s="30" t="str">
        <f>編集用!A39</f>
        <v>吹田市</v>
      </c>
      <c r="B39" s="31">
        <f>編集用!B39</f>
        <v>1940</v>
      </c>
      <c r="C39" s="31">
        <f ca="1">編集用!C39</f>
        <v>85</v>
      </c>
      <c r="D39" s="38">
        <f ca="1">編集用!D39</f>
        <v>2025</v>
      </c>
      <c r="E39" s="32" t="str">
        <f>編集用!E39</f>
        <v>昭和30年山田村が吹田市に</v>
      </c>
    </row>
    <row r="40" spans="1:5" ht="16">
      <c r="A40" s="30" t="str">
        <f>編集用!A40</f>
        <v>千里村(ちさとむら</v>
      </c>
      <c r="B40" s="31">
        <f>編集用!B40</f>
        <v>1889</v>
      </c>
      <c r="C40" s="31">
        <f>編集用!C40</f>
        <v>51</v>
      </c>
      <c r="D40" s="38">
        <f>編集用!D40</f>
        <v>1940</v>
      </c>
      <c r="E40" s="32" t="str">
        <f>編集用!E40</f>
        <v>昭和15年吹田市に合併</v>
      </c>
    </row>
    <row r="41" spans="1:5" ht="64">
      <c r="A41" s="30" t="str">
        <f>編集用!A41</f>
        <v>千里山線・街開き
終点千里山、関大前の駅名は花壇、女学院など変遷あり</v>
      </c>
      <c r="B41" s="31">
        <f>編集用!B41</f>
        <v>1921</v>
      </c>
      <c r="C41" s="31">
        <f ca="1">編集用!C41</f>
        <v>104</v>
      </c>
      <c r="D41" s="38">
        <f ca="1">編集用!D41</f>
        <v>2025</v>
      </c>
      <c r="E41" s="32" t="str">
        <f>編集用!E41</f>
        <v>北大阪電気鉄道の開発。鉄道は1923新京阪鉄道になり、京阪電気鉄道を経て1943年戦時統合で京阪神急行電鉄となり、1949年戦後解体された。千里線は京阪神急行電鉄（阪急）となり、1963年南千里まで延伸。阪急電鉄への社名変更は1973年</v>
      </c>
    </row>
    <row r="42" spans="1:5" ht="16">
      <c r="A42" s="30" t="str">
        <f>編集用!A42</f>
        <v>北大阪急行電鉄</v>
      </c>
      <c r="B42" s="31">
        <f>編集用!B42</f>
        <v>1970</v>
      </c>
      <c r="C42" s="31">
        <f ca="1">編集用!C42</f>
        <v>55</v>
      </c>
      <c r="D42" s="38">
        <f ca="1">編集用!D42</f>
        <v>2025</v>
      </c>
      <c r="E42" s="32" t="str">
        <f>編集用!E42</f>
        <v>新御堂筋とともに万博と同時</v>
      </c>
    </row>
    <row r="43" spans="1:5">
      <c r="A43" s="30">
        <f>編集用!A43</f>
        <v>0</v>
      </c>
      <c r="B43" s="31">
        <f>編集用!B43</f>
        <v>0</v>
      </c>
      <c r="C43" s="31">
        <f>編集用!C43</f>
        <v>0</v>
      </c>
      <c r="D43" s="38">
        <f>編集用!D43</f>
        <v>0</v>
      </c>
      <c r="E43" s="32">
        <f>編集用!E43</f>
        <v>0</v>
      </c>
    </row>
    <row r="44" spans="1:5" ht="16">
      <c r="A44" s="30" t="str">
        <f>編集用!A44</f>
        <v>学童保育（児童福祉法</v>
      </c>
      <c r="B44" s="31">
        <f>編集用!B44</f>
        <v>1947</v>
      </c>
      <c r="C44" s="31">
        <f ca="1">編集用!C44</f>
        <v>78</v>
      </c>
      <c r="D44" s="38">
        <f ca="1">編集用!D44</f>
        <v>2025</v>
      </c>
      <c r="E44" s="32" t="str">
        <f>編集用!E44</f>
        <v>1998子育て支援事業として改正</v>
      </c>
    </row>
    <row r="45" spans="1:5" ht="16">
      <c r="A45" s="30" t="str">
        <f>編集用!A45</f>
        <v>児童センター</v>
      </c>
      <c r="B45" s="31">
        <f>編集用!B45</f>
        <v>2009</v>
      </c>
      <c r="C45" s="31">
        <f ca="1">編集用!C45</f>
        <v>16</v>
      </c>
      <c r="D45" s="38">
        <f ca="1">編集用!D45</f>
        <v>2025</v>
      </c>
      <c r="E45" s="32" t="str">
        <f>編集用!E45</f>
        <v>地域での指定管理は202503まで</v>
      </c>
    </row>
    <row r="46" spans="1:5" ht="16">
      <c r="A46" s="30" t="str">
        <f>編集用!A46</f>
        <v>千里新田地区公民館</v>
      </c>
      <c r="B46" s="31">
        <f>編集用!B46</f>
        <v>1987</v>
      </c>
      <c r="C46" s="31">
        <f ca="1">編集用!C46</f>
        <v>38</v>
      </c>
      <c r="D46" s="38">
        <f ca="1">編集用!D46</f>
        <v>2025</v>
      </c>
      <c r="E46" s="32">
        <f>編集用!E46</f>
        <v>0</v>
      </c>
    </row>
    <row r="47" spans="1:5" ht="16">
      <c r="A47" s="30" t="str">
        <f>編集用!A47</f>
        <v>千里山会館</v>
      </c>
      <c r="B47" s="31">
        <f>編集用!B47</f>
        <v>1967</v>
      </c>
      <c r="C47" s="31">
        <f ca="1">編集用!C47</f>
        <v>58</v>
      </c>
      <c r="D47" s="38">
        <f ca="1">編集用!D47</f>
        <v>2025</v>
      </c>
      <c r="E47" s="32" t="str">
        <f>編集用!E47</f>
        <v>改築（1924年千里山社交クラブ完成からの伝統</v>
      </c>
    </row>
    <row r="48" spans="1:5" ht="16">
      <c r="A48" s="30" t="str">
        <f>編集用!A48</f>
        <v>春日会館</v>
      </c>
      <c r="B48" s="31">
        <f>編集用!B48</f>
        <v>1969</v>
      </c>
      <c r="C48" s="31">
        <f ca="1">編集用!C48</f>
        <v>56</v>
      </c>
      <c r="D48" s="38">
        <f ca="1">編集用!D48</f>
        <v>2025</v>
      </c>
      <c r="E48" s="32" t="str">
        <f>編集用!E48</f>
        <v>新築</v>
      </c>
    </row>
    <row r="49" spans="1:5" ht="32">
      <c r="A49" s="30" t="str">
        <f>編集用!A49</f>
        <v>千里山コミュニティーセンター</v>
      </c>
      <c r="B49" s="31">
        <f>編集用!B49</f>
        <v>2015</v>
      </c>
      <c r="C49" s="31">
        <f ca="1">編集用!C49</f>
        <v>10</v>
      </c>
      <c r="D49" s="38">
        <f ca="1">編集用!D49</f>
        <v>2025</v>
      </c>
      <c r="E49" s="32">
        <f>編集用!E49</f>
        <v>0</v>
      </c>
    </row>
    <row r="50" spans="1:5" ht="16">
      <c r="A50" s="30" t="str">
        <f>編集用!A50</f>
        <v>まちづくり協議会</v>
      </c>
      <c r="B50" s="31">
        <f>編集用!B50</f>
        <v>2007</v>
      </c>
      <c r="C50" s="31">
        <f ca="1">編集用!C50</f>
        <v>18</v>
      </c>
      <c r="D50" s="38">
        <f ca="1">編集用!D50</f>
        <v>2025</v>
      </c>
      <c r="E50" s="32">
        <f>編集用!E50</f>
        <v>0</v>
      </c>
    </row>
    <row r="51" spans="1:5" ht="16">
      <c r="A51" s="30" t="str">
        <f>編集用!A51</f>
        <v>赤十字</v>
      </c>
      <c r="B51" s="31">
        <f>編集用!B51</f>
        <v>1877</v>
      </c>
      <c r="C51" s="31">
        <f ca="1">編集用!C51</f>
        <v>148</v>
      </c>
      <c r="D51" s="38">
        <f ca="1">編集用!D51</f>
        <v>2025</v>
      </c>
      <c r="E51" s="32" t="str">
        <f>編集用!E51</f>
        <v>博愛社、1887日本赤十字社。1952認可法人、名誉総裁皇后</v>
      </c>
    </row>
    <row r="52" spans="1:5" ht="16">
      <c r="A52" s="30" t="str">
        <f>編集用!A52</f>
        <v>民生・児童委員</v>
      </c>
      <c r="B52" s="31">
        <f>編集用!B52</f>
        <v>1918</v>
      </c>
      <c r="C52" s="31">
        <f ca="1">編集用!C52</f>
        <v>107</v>
      </c>
      <c r="D52" s="38">
        <f ca="1">編集用!D52</f>
        <v>2025</v>
      </c>
      <c r="E52" s="32" t="str">
        <f>編集用!E52</f>
        <v>制度発足。現行法昭和23年（厚生労働省</v>
      </c>
    </row>
    <row r="53" spans="1:5" ht="32">
      <c r="A53" s="30" t="str">
        <f>編集用!A53</f>
        <v>社会福祉協議会（社会福祉法人</v>
      </c>
      <c r="B53" s="31">
        <f>編集用!B53</f>
        <v>1951</v>
      </c>
      <c r="C53" s="31">
        <f ca="1">編集用!C53</f>
        <v>74</v>
      </c>
      <c r="D53" s="38">
        <f ca="1">編集用!D53</f>
        <v>2025</v>
      </c>
      <c r="E53" s="32" t="str">
        <f>編集用!E53</f>
        <v>社会福祉法による非営利民間組織（福祉委員会
1908年からの中央慈善協議会の流れ</v>
      </c>
    </row>
    <row r="54" spans="1:5" ht="30">
      <c r="A54" s="30" t="str">
        <f>編集用!A54</f>
        <v>吹田市体育振興会</v>
      </c>
      <c r="B54" s="31">
        <f>編集用!B54</f>
        <v>1958</v>
      </c>
      <c r="C54" s="31">
        <f ca="1">編集用!C54</f>
        <v>67</v>
      </c>
      <c r="D54" s="38">
        <f ca="1">編集用!D54</f>
        <v>2025</v>
      </c>
      <c r="E54" s="32" t="str">
        <f>編集用!E54</f>
        <v>スポーツ推進委員や社会体育リーダー、体育協会が地区内の諸団体と主に住民のスポーツ振興につとめる</v>
      </c>
    </row>
    <row r="55" spans="1:5" ht="16">
      <c r="A55" s="30" t="str">
        <f>編集用!A55</f>
        <v>吹田防犯協議会</v>
      </c>
      <c r="B55" s="31">
        <f>編集用!B55</f>
        <v>1955</v>
      </c>
      <c r="C55" s="31">
        <f ca="1">編集用!C55</f>
        <v>70</v>
      </c>
      <c r="D55" s="38">
        <f ca="1">編集用!D55</f>
        <v>2025</v>
      </c>
      <c r="E55" s="32" t="str">
        <f>編集用!E55</f>
        <v>公益社団法人　大阪府防犯協会連合会（H25)　会員</v>
      </c>
    </row>
    <row r="56" spans="1:5" ht="16">
      <c r="A56" s="30" t="str">
        <f>編集用!A56</f>
        <v>吹田市高齢クラブ連合会</v>
      </c>
      <c r="B56" s="31">
        <f>編集用!B56</f>
        <v>1961</v>
      </c>
      <c r="C56" s="31">
        <f ca="1">編集用!C56</f>
        <v>64</v>
      </c>
      <c r="D56" s="38">
        <f ca="1">編集用!D56</f>
        <v>2025</v>
      </c>
      <c r="E56" s="32">
        <f>編集用!E56</f>
        <v>0</v>
      </c>
    </row>
    <row r="57" spans="1:5" ht="32">
      <c r="A57" s="30" t="str">
        <f>編集用!A57</f>
        <v>社会福祉士・介護福祉士（厚生労働省</v>
      </c>
      <c r="B57" s="31">
        <f>編集用!B57</f>
        <v>1987</v>
      </c>
      <c r="C57" s="31">
        <f ca="1">編集用!C57</f>
        <v>38</v>
      </c>
      <c r="D57" s="38">
        <f ca="1">編集用!D57</f>
        <v>2025</v>
      </c>
      <c r="E57" s="32" t="str">
        <f>編集用!E57</f>
        <v>福祉行政拡大期。1997精神保健福祉士</v>
      </c>
    </row>
    <row r="58" spans="1:5" ht="30">
      <c r="A58" s="30" t="str">
        <f>編集用!A58</f>
        <v>地域包括支援センター</v>
      </c>
      <c r="B58" s="31">
        <f>編集用!B58</f>
        <v>2005</v>
      </c>
      <c r="C58" s="31">
        <f ca="1">編集用!C58</f>
        <v>20</v>
      </c>
      <c r="D58" s="38">
        <f ca="1">編集用!D58</f>
        <v>2025</v>
      </c>
      <c r="E58" s="32" t="str">
        <f>編集用!E58</f>
        <v>1996介護保険法後の補充立法。千里山西は2012年秋から
介護保険は2000年からの納付。</v>
      </c>
    </row>
    <row r="59" spans="1:5" ht="16">
      <c r="A59" s="30" t="str">
        <f>編集用!A59</f>
        <v>人権啓発推進委員（市</v>
      </c>
      <c r="B59" s="31">
        <f>編集用!B59</f>
        <v>1996</v>
      </c>
      <c r="C59" s="31">
        <f ca="1">編集用!C59</f>
        <v>29</v>
      </c>
      <c r="D59" s="38">
        <f ca="1">編集用!D59</f>
        <v>2025</v>
      </c>
      <c r="E59" s="32" t="str">
        <f>編集用!E59</f>
        <v>差別撤廃</v>
      </c>
    </row>
    <row r="60" spans="1:5" ht="16">
      <c r="A60" s="30" t="str">
        <f>編集用!A60</f>
        <v>人権擁護委員（法務省</v>
      </c>
      <c r="B60" s="31">
        <f>編集用!B60</f>
        <v>1949</v>
      </c>
      <c r="C60" s="31">
        <f ca="1">編集用!C60</f>
        <v>76</v>
      </c>
      <c r="D60" s="38">
        <f ca="1">編集用!D60</f>
        <v>2025</v>
      </c>
      <c r="E60" s="32" t="str">
        <f>編集用!E60</f>
        <v>保護司法1950、・社会を明るくする運動1951</v>
      </c>
    </row>
    <row r="61" spans="1:5">
      <c r="A61" s="30">
        <f>編集用!A61</f>
        <v>0</v>
      </c>
      <c r="B61" s="31">
        <f>編集用!B61</f>
        <v>0</v>
      </c>
      <c r="C61" s="31">
        <f>編集用!C61</f>
        <v>0</v>
      </c>
      <c r="D61" s="38">
        <f>編集用!D61</f>
        <v>0</v>
      </c>
      <c r="E61" s="32">
        <f>編集用!E61</f>
        <v>0</v>
      </c>
    </row>
    <row r="62" spans="1:5">
      <c r="A62" s="30">
        <f>編集用!A62</f>
        <v>0</v>
      </c>
      <c r="B62" s="31">
        <f>編集用!B62</f>
        <v>0</v>
      </c>
      <c r="C62" s="31">
        <f>編集用!C62</f>
        <v>0</v>
      </c>
      <c r="D62" s="38">
        <f>編集用!D62</f>
        <v>0</v>
      </c>
      <c r="E62" s="32">
        <f>編集用!E62</f>
        <v>0</v>
      </c>
    </row>
    <row r="63" spans="1:5">
      <c r="A63" s="30"/>
      <c r="B63" s="31"/>
      <c r="C63" s="31"/>
      <c r="D63" s="38"/>
      <c r="E63" s="32"/>
    </row>
    <row r="64" spans="1:5">
      <c r="A64" s="33"/>
      <c r="B64" s="34"/>
      <c r="C64" s="34"/>
      <c r="D64" s="39"/>
      <c r="E64" s="35"/>
    </row>
  </sheetData>
  <phoneticPr fontId="2"/>
  <conditionalFormatting sqref="A1:E64">
    <cfRule type="cellIs" dxfId="0" priority="1" operator="equal">
      <formula>0</formula>
    </cfRule>
  </conditionalFormatting>
  <pageMargins left="0.70000000000000007" right="0.70000000000000007" top="0.75000000000000011" bottom="0.75000000000000011" header="0.30000000000000004" footer="0.30000000000000004"/>
  <pageSetup paperSize="9" scale="87" fitToHeight="2" orientation="portrait" horizontalDpi="4294967292" verticalDpi="4294967292"/>
  <extLst>
    <ext xmlns:mx="http://schemas.microsoft.com/office/mac/excel/2008/main" uri="{64002731-A6B0-56B0-2670-7721B7C09600}">
      <mx:PLV Mode="1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6" baseType="variant">
      <vt:variant>
        <vt:lpstr>ワークシート</vt:lpstr>
      </vt:variant>
      <vt:variant>
        <vt:i4>2</vt:i4>
      </vt:variant>
      <vt:variant>
        <vt:lpstr>グラフ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編集用</vt:lpstr>
      <vt:lpstr>データ写し</vt:lpstr>
      <vt:lpstr>近世</vt:lpstr>
      <vt:lpstr>ロング</vt:lpstr>
      <vt:lpstr>編集用!Print_Area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lastPrinted>2025-05-25T10:21:43Z</cp:lastPrinted>
  <dcterms:created xsi:type="dcterms:W3CDTF">2015-04-11T23:10:45Z</dcterms:created>
  <dcterms:modified xsi:type="dcterms:W3CDTF">2025-06-09T03:15:16Z</dcterms:modified>
  <cp:category/>
</cp:coreProperties>
</file>